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H:\Temp\"/>
    </mc:Choice>
  </mc:AlternateContent>
  <xr:revisionPtr revIDLastSave="0" documentId="8_{2FCF4F15-5DE7-4F4B-B5A5-0FA0DBD6286E}" xr6:coauthVersionLast="43" xr6:coauthVersionMax="43" xr10:uidLastSave="{00000000-0000-0000-0000-000000000000}"/>
  <bookViews>
    <workbookView xWindow="-120" yWindow="-120" windowWidth="19440" windowHeight="15000" firstSheet="1" activeTab="1" xr2:uid="{00000000-000D-0000-FFFF-FFFF00000000}"/>
  </bookViews>
  <sheets>
    <sheet name="Sheet1" sheetId="1" state="hidden" r:id="rId1"/>
    <sheet name="Start" sheetId="9" r:id="rId2"/>
    <sheet name="G Training" sheetId="4" r:id="rId3"/>
    <sheet name="I Data Protection" sheetId="2" r:id="rId4"/>
    <sheet name="H Cyber Security" sheetId="7" r:id="rId5"/>
    <sheet name="Summary" sheetId="5" r:id="rId6"/>
    <sheet name="Finish" sheetId="6"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17" i="7" l="1"/>
  <c r="D216" i="7"/>
  <c r="D213" i="7"/>
  <c r="D27" i="7"/>
  <c r="D37" i="7"/>
  <c r="D43" i="7"/>
  <c r="D3" i="2" l="1"/>
  <c r="D9" i="2"/>
  <c r="D54" i="7"/>
  <c r="D51" i="7"/>
  <c r="D48" i="7"/>
  <c r="D46" i="7"/>
  <c r="D42" i="7"/>
  <c r="D45" i="7"/>
  <c r="D40" i="7"/>
  <c r="D35" i="7"/>
  <c r="D33" i="7"/>
  <c r="D31" i="7"/>
  <c r="D29" i="7"/>
  <c r="D7" i="7"/>
  <c r="D24" i="7"/>
  <c r="D22" i="7"/>
  <c r="D18" i="7"/>
  <c r="D20" i="7"/>
  <c r="D16" i="7"/>
  <c r="D212" i="7"/>
  <c r="D214" i="7"/>
  <c r="D215" i="7"/>
  <c r="D211" i="7"/>
  <c r="D14" i="7"/>
  <c r="D11" i="7"/>
  <c r="D9" i="7"/>
  <c r="D5" i="7"/>
  <c r="D3" i="7"/>
  <c r="J56" i="7"/>
  <c r="G56" i="7" s="1"/>
  <c r="D218" i="7" l="1"/>
  <c r="D13" i="7" s="1"/>
  <c r="I22" i="6"/>
  <c r="J22" i="6" s="1"/>
  <c r="G22" i="6"/>
  <c r="I20" i="6"/>
  <c r="J20" i="6" s="1"/>
  <c r="G20" i="6"/>
  <c r="I19" i="6"/>
  <c r="G19" i="6"/>
  <c r="I18" i="6"/>
  <c r="G18" i="6"/>
  <c r="G17" i="6"/>
  <c r="G16" i="6"/>
  <c r="G15" i="6"/>
  <c r="G14" i="6"/>
  <c r="G13" i="6"/>
  <c r="G12" i="6"/>
  <c r="H11" i="6"/>
  <c r="G11" i="6"/>
  <c r="H10" i="6"/>
  <c r="G10" i="6"/>
  <c r="B10" i="5"/>
  <c r="D6" i="5"/>
  <c r="D5" i="5"/>
  <c r="D4" i="5"/>
  <c r="D3" i="5"/>
  <c r="D2" i="5"/>
  <c r="D24" i="2"/>
  <c r="K20" i="6" l="1"/>
  <c r="K22" i="6"/>
  <c r="D36" i="2"/>
  <c r="D28" i="2"/>
  <c r="D16" i="2"/>
  <c r="D15" i="2"/>
  <c r="D5" i="4"/>
  <c r="D7" i="4"/>
  <c r="D3" i="4"/>
  <c r="D26" i="2"/>
  <c r="D22" i="2"/>
  <c r="D21" i="2"/>
  <c r="D20" i="2"/>
  <c r="D18" i="2"/>
  <c r="D19" i="2"/>
  <c r="D13" i="2"/>
  <c r="D11" i="2"/>
  <c r="J38" i="2"/>
  <c r="G38" i="2" s="1"/>
  <c r="G19" i="2"/>
  <c r="C202" i="2" l="1"/>
  <c r="H11" i="5" s="1"/>
  <c r="D12" i="5" s="1"/>
  <c r="C201" i="2"/>
  <c r="C200" i="2"/>
  <c r="G11" i="5" s="1"/>
  <c r="D11" i="5" s="1"/>
  <c r="C22" i="4"/>
  <c r="C20" i="4"/>
  <c r="G10" i="5" s="1"/>
  <c r="C21" i="4"/>
  <c r="D10" i="5" l="1"/>
  <c r="C220" i="7"/>
  <c r="H13" i="5" s="1"/>
  <c r="D14" i="5" s="1"/>
  <c r="C219" i="7"/>
  <c r="C218" i="7"/>
  <c r="G13" i="5" s="1"/>
  <c r="D13" i="5" s="1"/>
  <c r="G16" i="5" l="1"/>
  <c r="H16" i="5" s="1"/>
  <c r="D16" i="5" s="1"/>
</calcChain>
</file>

<file path=xl/sharedStrings.xml><?xml version="1.0" encoding="utf-8"?>
<sst xmlns="http://schemas.openxmlformats.org/spreadsheetml/2006/main" count="335" uniqueCount="211">
  <si>
    <t>QUESTION</t>
  </si>
  <si>
    <t>RESPONSE</t>
  </si>
  <si>
    <t xml:space="preserve">Introduction </t>
  </si>
  <si>
    <r>
      <t>1.</t>
    </r>
    <r>
      <rPr>
        <sz val="7"/>
        <color theme="1"/>
        <rFont val="Times New Roman"/>
        <family val="1"/>
      </rPr>
      <t xml:space="preserve">              </t>
    </r>
    <r>
      <rPr>
        <sz val="10.5"/>
        <color theme="1"/>
        <rFont val="Calibri"/>
        <family val="2"/>
        <scheme val="minor"/>
      </rPr>
      <t> </t>
    </r>
  </si>
  <si>
    <r>
      <t>2.</t>
    </r>
    <r>
      <rPr>
        <sz val="7"/>
        <color theme="1"/>
        <rFont val="Times New Roman"/>
        <family val="1"/>
      </rPr>
      <t xml:space="preserve">              </t>
    </r>
    <r>
      <rPr>
        <sz val="10.5"/>
        <color theme="1"/>
        <rFont val="Calibri"/>
        <family val="2"/>
        <scheme val="minor"/>
      </rPr>
      <t> </t>
    </r>
  </si>
  <si>
    <t>If your organisation forms part of a larger group, do you share personal data on staff, clients or third parties amongst the group? If so, please specify how such data sharing is governed.</t>
  </si>
  <si>
    <r>
      <t>3.</t>
    </r>
    <r>
      <rPr>
        <sz val="7"/>
        <color theme="1"/>
        <rFont val="Times New Roman"/>
        <family val="1"/>
      </rPr>
      <t xml:space="preserve">              </t>
    </r>
    <r>
      <rPr>
        <sz val="10.5"/>
        <color theme="1"/>
        <rFont val="Calibri"/>
        <family val="2"/>
        <scheme val="minor"/>
      </rPr>
      <t> </t>
    </r>
  </si>
  <si>
    <t>Do you maintain a register of other data controllers to whom you transfer personal data?</t>
  </si>
  <si>
    <r>
      <t xml:space="preserve">Does your organisation have an appointed manager with responsibility for contract management?  </t>
    </r>
    <r>
      <rPr>
        <b/>
        <sz val="10.5"/>
        <color theme="1"/>
        <rFont val="Calibri"/>
        <family val="2"/>
        <scheme val="minor"/>
      </rPr>
      <t>If yes, please provide their name and contact details.</t>
    </r>
  </si>
  <si>
    <r>
      <t xml:space="preserve">Does your organisation have an appointed Data Protection Officer or an individual responsible for personal data protection?  </t>
    </r>
    <r>
      <rPr>
        <b/>
        <sz val="10.5"/>
        <color theme="1"/>
        <rFont val="Calibri"/>
        <family val="2"/>
        <scheme val="minor"/>
      </rPr>
      <t>If yes, please provide their name and contact details.</t>
    </r>
  </si>
  <si>
    <r>
      <t>Does your organisation have appointed individual(s) who have responsibility for information security?</t>
    </r>
    <r>
      <rPr>
        <b/>
        <sz val="10.5"/>
        <color theme="1"/>
        <rFont val="Calibri"/>
        <family val="2"/>
        <scheme val="minor"/>
      </rPr>
      <t xml:space="preserve">  If yes, please provide their name and contact details</t>
    </r>
    <r>
      <rPr>
        <sz val="10.5"/>
        <color theme="1"/>
        <rFont val="Calibri"/>
        <family val="2"/>
        <scheme val="minor"/>
      </rPr>
      <t>.</t>
    </r>
  </si>
  <si>
    <t xml:space="preserve">Policies </t>
  </si>
  <si>
    <r>
      <t>4.</t>
    </r>
    <r>
      <rPr>
        <sz val="7"/>
        <color theme="1"/>
        <rFont val="Times New Roman"/>
        <family val="1"/>
      </rPr>
      <t xml:space="preserve">              </t>
    </r>
    <r>
      <rPr>
        <sz val="10.5"/>
        <color theme="1"/>
        <rFont val="Calibri"/>
        <family val="2"/>
        <scheme val="minor"/>
      </rPr>
      <t> </t>
    </r>
  </si>
  <si>
    <r>
      <t>Is there a documented Data Protection Policy in place for your organisation</t>
    </r>
    <r>
      <rPr>
        <b/>
        <sz val="10.5"/>
        <color theme="1"/>
        <rFont val="Calibri"/>
        <family val="2"/>
        <scheme val="minor"/>
      </rPr>
      <t>?  If yes, please provide copies</t>
    </r>
    <r>
      <rPr>
        <sz val="10.5"/>
        <color theme="1"/>
        <rFont val="Calibri"/>
        <family val="2"/>
        <scheme val="minor"/>
      </rPr>
      <t>. If not, please confirm if this is something your organisation is putting in place and provide an indicative timeframe for this.</t>
    </r>
  </si>
  <si>
    <r>
      <t xml:space="preserve">Is there a documented Privacy Policy in place?  </t>
    </r>
    <r>
      <rPr>
        <b/>
        <sz val="10.5"/>
        <color theme="1"/>
        <rFont val="Calibri"/>
        <family val="2"/>
        <scheme val="minor"/>
      </rPr>
      <t>If yes, please provide copies</t>
    </r>
    <r>
      <rPr>
        <sz val="10.5"/>
        <color theme="1"/>
        <rFont val="Calibri"/>
        <family val="2"/>
        <scheme val="minor"/>
      </rPr>
      <t>. If not, please confirm if this is something your organisation is putting in place and provide an indicative timeframe for this.</t>
    </r>
  </si>
  <si>
    <r>
      <t xml:space="preserve">Is there a documented Information Security Policy in place?  </t>
    </r>
    <r>
      <rPr>
        <b/>
        <sz val="10.5"/>
        <color theme="1"/>
        <rFont val="Calibri"/>
        <family val="2"/>
        <scheme val="minor"/>
      </rPr>
      <t>If yes, please provide copies</t>
    </r>
    <r>
      <rPr>
        <sz val="10.5"/>
        <color theme="1"/>
        <rFont val="Calibri"/>
        <family val="2"/>
        <scheme val="minor"/>
      </rPr>
      <t>. If not, , please confirm if this is something your organisation is putting in place and provide an indicative timeframe for this.</t>
    </r>
  </si>
  <si>
    <r>
      <t xml:space="preserve">Do you maintain a Business Continuity/disaster recovery policy?  </t>
    </r>
    <r>
      <rPr>
        <b/>
        <sz val="10.5"/>
        <color theme="1"/>
        <rFont val="Calibri"/>
        <family val="2"/>
        <scheme val="minor"/>
      </rPr>
      <t xml:space="preserve">If yes, please provide a copy. </t>
    </r>
    <r>
      <rPr>
        <sz val="10.5"/>
        <color theme="1"/>
        <rFont val="Calibri"/>
        <family val="2"/>
        <scheme val="minor"/>
      </rPr>
      <t>If not, please confirm if this is something your organisation is putting in place and provide an indicative timeframe for this.</t>
    </r>
  </si>
  <si>
    <r>
      <t>5.</t>
    </r>
    <r>
      <rPr>
        <sz val="7"/>
        <color theme="1"/>
        <rFont val="Times New Roman"/>
        <family val="1"/>
      </rPr>
      <t xml:space="preserve">              </t>
    </r>
    <r>
      <rPr>
        <sz val="10.5"/>
        <color theme="1"/>
        <rFont val="Calibri"/>
        <family val="2"/>
        <scheme val="minor"/>
      </rPr>
      <t> </t>
    </r>
  </si>
  <si>
    <r>
      <t xml:space="preserve">Do you have a formal procedure for dealing with subject access requests? If </t>
    </r>
    <r>
      <rPr>
        <b/>
        <sz val="10.5"/>
        <color theme="1"/>
        <rFont val="Calibri"/>
        <family val="2"/>
        <scheme val="minor"/>
      </rPr>
      <t>yes</t>
    </r>
    <r>
      <rPr>
        <sz val="10.5"/>
        <color theme="1"/>
        <rFont val="Calibri"/>
        <family val="2"/>
        <scheme val="minor"/>
      </rPr>
      <t xml:space="preserve"> please provide a copy. If not, please confirm if this is something your organisation is putting in place and provide an indicative timeframe for this.</t>
    </r>
  </si>
  <si>
    <t>Does your organisation have:</t>
  </si>
  <si>
    <r>
      <t>a)</t>
    </r>
    <r>
      <rPr>
        <sz val="7"/>
        <color theme="1"/>
        <rFont val="Times New Roman"/>
        <family val="1"/>
      </rPr>
      <t xml:space="preserve">              </t>
    </r>
    <r>
      <rPr>
        <sz val="10.5"/>
        <color theme="1"/>
        <rFont val="Calibri"/>
        <family val="2"/>
        <scheme val="minor"/>
      </rPr>
      <t>a code of conduct for all employees, directors, associates and contractors?</t>
    </r>
  </si>
  <si>
    <r>
      <t>b)</t>
    </r>
    <r>
      <rPr>
        <sz val="7"/>
        <color theme="1"/>
        <rFont val="Times New Roman"/>
        <family val="1"/>
      </rPr>
      <t xml:space="preserve">              </t>
    </r>
    <r>
      <rPr>
        <sz val="10.5"/>
        <color theme="1"/>
        <rFont val="Calibri"/>
        <family val="2"/>
        <scheme val="minor"/>
      </rPr>
      <t>anti-bribery and corruption policies?</t>
    </r>
  </si>
  <si>
    <r>
      <t>c)</t>
    </r>
    <r>
      <rPr>
        <sz val="7"/>
        <color theme="1"/>
        <rFont val="Times New Roman"/>
        <family val="1"/>
      </rPr>
      <t xml:space="preserve">              </t>
    </r>
    <r>
      <rPr>
        <sz val="10.5"/>
        <color theme="1"/>
        <rFont val="Calibri"/>
        <family val="2"/>
        <scheme val="minor"/>
      </rPr>
      <t xml:space="preserve">anti-fraud policies? </t>
    </r>
  </si>
  <si>
    <r>
      <t>d)</t>
    </r>
    <r>
      <rPr>
        <sz val="7"/>
        <color theme="1"/>
        <rFont val="Times New Roman"/>
        <family val="1"/>
      </rPr>
      <t xml:space="preserve">              </t>
    </r>
    <r>
      <rPr>
        <sz val="10.5"/>
        <color theme="1"/>
        <rFont val="Calibri"/>
        <family val="2"/>
        <scheme val="minor"/>
      </rPr>
      <t>whistleblowing policies?</t>
    </r>
  </si>
  <si>
    <r>
      <t>e)</t>
    </r>
    <r>
      <rPr>
        <sz val="7"/>
        <color theme="1"/>
        <rFont val="Times New Roman"/>
        <family val="1"/>
      </rPr>
      <t xml:space="preserve">              </t>
    </r>
    <r>
      <rPr>
        <sz val="10.5"/>
        <color theme="1"/>
        <rFont val="Calibri"/>
        <family val="2"/>
        <scheme val="minor"/>
      </rPr>
      <t>anti-slavery policies, which includes the facilitation of such misconduct by others</t>
    </r>
    <r>
      <rPr>
        <b/>
        <sz val="10.5"/>
        <color theme="1"/>
        <rFont val="Calibri"/>
        <family val="2"/>
        <scheme val="minor"/>
      </rPr>
      <t xml:space="preserve">? </t>
    </r>
  </si>
  <si>
    <t>Does your organisation and your organisations members of staff (including contractors and associates) understand and comply with all applicable anti-bribery, anti-corruption and anti-tax evasion laws in Jersey?</t>
  </si>
  <si>
    <t>What procedures are in place to ensure the suitability of staff; screening procedures for new recruits and existing staff, e.g. credit checks, criminal record checks, references etc.?</t>
  </si>
  <si>
    <t>Does your organisation monitor and review the effectiveness of its policies and procedures?  If yes please provide details of how often policies and procedures are reviewed, updated and approved</t>
  </si>
  <si>
    <t>Information Security</t>
  </si>
  <si>
    <r>
      <t xml:space="preserve">Please state whether you have, or intend to, adopt any data security standards such as ITIL or ISO27001.  </t>
    </r>
    <r>
      <rPr>
        <b/>
        <sz val="10.5"/>
        <color theme="1"/>
        <rFont val="Calibri"/>
        <family val="2"/>
        <scheme val="minor"/>
      </rPr>
      <t xml:space="preserve">If yes, please confirm which standards you have/are intending to adopt. </t>
    </r>
  </si>
  <si>
    <t>If not, please confirm if:</t>
  </si>
  <si>
    <r>
      <t>·</t>
    </r>
    <r>
      <rPr>
        <sz val="7"/>
        <color theme="1"/>
        <rFont val="Times New Roman"/>
        <family val="1"/>
      </rPr>
      <t xml:space="preserve">         </t>
    </r>
    <r>
      <rPr>
        <sz val="10.5"/>
        <color theme="1"/>
        <rFont val="Calibri"/>
        <family val="2"/>
        <scheme val="minor"/>
      </rPr>
      <t xml:space="preserve">This is something  your organistion is not intending to do,  and the reasons for this; or, </t>
    </r>
  </si>
  <si>
    <r>
      <t>·</t>
    </r>
    <r>
      <rPr>
        <sz val="7"/>
        <color theme="1"/>
        <rFont val="Times New Roman"/>
        <family val="1"/>
      </rPr>
      <t xml:space="preserve">         </t>
    </r>
    <r>
      <rPr>
        <sz val="10.5"/>
        <color theme="1"/>
        <rFont val="Calibri"/>
        <family val="2"/>
        <scheme val="minor"/>
      </rPr>
      <t xml:space="preserve">This is something your organisation is putting in place and provide an indicative timeframe for this. </t>
    </r>
  </si>
  <si>
    <t>What technical measures are in place within your organisation to restrict access to systems that hold personal, confidential or sensitive data?</t>
  </si>
  <si>
    <t>What technical measures and/or policies &amp; procedures are in place within your organisation to ensure appropriate logical and physical security measures are identified and implemented in your technology systems?</t>
  </si>
  <si>
    <t>What technical measures and/or policies &amp; procedures are in place, within your organisation, in relation to undertaking reviews of the security measures in order to ensure stability and effectiveness?</t>
  </si>
  <si>
    <t>What technical measures, and/or policies &amp; procedures and review activities are in place to monitor networks for any weaknesses or potential breaches?</t>
  </si>
  <si>
    <t>What technical measures, and/or policies &amp; procedures and review activities are in place in relation to potential breaches of security leading to the potential or actual compromise of data, and notification of these events?</t>
  </si>
  <si>
    <t>How often are your organisation's security policies reviewed, updated and approved? How often are your organisation’s employees, directors, contractors and associates trained on the security policies?</t>
  </si>
  <si>
    <t>In relation to your information systems:</t>
  </si>
  <si>
    <r>
      <t>a)</t>
    </r>
    <r>
      <rPr>
        <sz val="7"/>
        <color theme="1"/>
        <rFont val="Times New Roman"/>
        <family val="1"/>
      </rPr>
      <t xml:space="preserve">              </t>
    </r>
    <r>
      <rPr>
        <sz val="10.5"/>
        <color theme="1"/>
        <rFont val="Calibri"/>
        <family val="2"/>
        <scheme val="minor"/>
      </rPr>
      <t xml:space="preserve">Have you performed any security penetration testing on your services to validate the security of your services?  </t>
    </r>
  </si>
  <si>
    <r>
      <t>b)</t>
    </r>
    <r>
      <rPr>
        <sz val="7"/>
        <color theme="1"/>
        <rFont val="Times New Roman"/>
        <family val="1"/>
      </rPr>
      <t xml:space="preserve">              </t>
    </r>
    <r>
      <rPr>
        <sz val="10.5"/>
        <color theme="1"/>
        <rFont val="Calibri"/>
        <family val="2"/>
        <scheme val="minor"/>
      </rPr>
      <t>Are these performed on a regular basis?  If yes, please confirm the applicable frequency of testing</t>
    </r>
  </si>
  <si>
    <r>
      <t>c)</t>
    </r>
    <r>
      <rPr>
        <sz val="7"/>
        <color theme="1"/>
        <rFont val="Times New Roman"/>
        <family val="1"/>
      </rPr>
      <t xml:space="preserve">              </t>
    </r>
    <r>
      <rPr>
        <sz val="10.5"/>
        <color theme="1"/>
        <rFont val="Calibri"/>
        <family val="2"/>
        <scheme val="minor"/>
      </rPr>
      <t>Do you use a third party for doing so?</t>
    </r>
  </si>
  <si>
    <r>
      <t>a)</t>
    </r>
    <r>
      <rPr>
        <sz val="7"/>
        <color theme="1"/>
        <rFont val="Times New Roman"/>
        <family val="1"/>
      </rPr>
      <t xml:space="preserve">       </t>
    </r>
    <r>
      <rPr>
        <u/>
        <sz val="10.5"/>
        <color rgb="FF008080"/>
        <rFont val="Calibri"/>
        <family val="2"/>
        <scheme val="minor"/>
      </rPr>
      <t xml:space="preserve"> </t>
    </r>
    <r>
      <rPr>
        <sz val="10.5"/>
        <color theme="1"/>
        <rFont val="Calibri"/>
        <family val="2"/>
        <scheme val="minor"/>
      </rPr>
      <t>Is access to physical data storage locations restricted?</t>
    </r>
  </si>
  <si>
    <r>
      <t>b)</t>
    </r>
    <r>
      <rPr>
        <sz val="7"/>
        <color theme="1"/>
        <rFont val="Times New Roman"/>
        <family val="1"/>
      </rPr>
      <t xml:space="preserve">       </t>
    </r>
    <r>
      <rPr>
        <u/>
        <sz val="10.5"/>
        <color rgb="FF008080"/>
        <rFont val="Calibri"/>
        <family val="2"/>
        <scheme val="minor"/>
      </rPr>
      <t>Please give an explanation/details</t>
    </r>
  </si>
  <si>
    <t>Is this question 25 or part ‘d)’ of 24 above?</t>
  </si>
  <si>
    <t xml:space="preserve"> </t>
  </si>
  <si>
    <t>Regulatory Issues</t>
  </si>
  <si>
    <t>Is your organisation registered as a data controller or data processor (as applicable) in each jurisdiction in which it operates?</t>
  </si>
  <si>
    <t>With which data protection supervisory authorities are you registered?</t>
  </si>
  <si>
    <t>Has your organisation ever been investigated, subject to any regulatory action or been penalised by a regulator for a data protection offence?</t>
  </si>
  <si>
    <r>
      <t xml:space="preserve">If </t>
    </r>
    <r>
      <rPr>
        <b/>
        <sz val="10.5"/>
        <color theme="1"/>
        <rFont val="Calibri"/>
        <family val="2"/>
        <scheme val="minor"/>
      </rPr>
      <t>yes</t>
    </r>
    <r>
      <rPr>
        <sz val="10.5"/>
        <color theme="1"/>
        <rFont val="Calibri"/>
        <family val="2"/>
        <scheme val="minor"/>
      </rPr>
      <t xml:space="preserve"> please provide details.</t>
    </r>
  </si>
  <si>
    <t>Has your organisation ever been subject to any litigation or claims for compensation in respect of a data protection offence?  If yes please provide details.</t>
  </si>
  <si>
    <r>
      <t xml:space="preserve">Has your organisation ever been subject to any regulatory action or penalised by a regulator for any regulatory noncompliance, data protection issues, anti-bribery/corruption/tax evasion/anti-money laundering/countering the financing of terrorism offence?  </t>
    </r>
    <r>
      <rPr>
        <b/>
        <sz val="10.5"/>
        <color theme="1"/>
        <rFont val="Calibri"/>
        <family val="2"/>
        <scheme val="minor"/>
      </rPr>
      <t>If yes please provide details.</t>
    </r>
  </si>
  <si>
    <t>Training</t>
  </si>
  <si>
    <r>
      <t>6.</t>
    </r>
    <r>
      <rPr>
        <sz val="7"/>
        <color theme="1"/>
        <rFont val="Times New Roman"/>
        <family val="1"/>
      </rPr>
      <t xml:space="preserve">              </t>
    </r>
    <r>
      <rPr>
        <sz val="10.5"/>
        <color theme="1"/>
        <rFont val="Calibri"/>
        <family val="2"/>
        <scheme val="minor"/>
      </rPr>
      <t> </t>
    </r>
  </si>
  <si>
    <t xml:space="preserve">Is training on data protection provided to members of staff?  </t>
  </si>
  <si>
    <r>
      <t xml:space="preserve">If </t>
    </r>
    <r>
      <rPr>
        <b/>
        <sz val="10.5"/>
        <color theme="1"/>
        <rFont val="Calibri"/>
        <family val="2"/>
        <scheme val="minor"/>
      </rPr>
      <t>yes</t>
    </r>
    <r>
      <rPr>
        <sz val="10.5"/>
        <color theme="1"/>
        <rFont val="Calibri"/>
        <family val="2"/>
        <scheme val="minor"/>
      </rPr>
      <t xml:space="preserve"> please provide details of:</t>
    </r>
  </si>
  <si>
    <r>
      <t>a)</t>
    </r>
    <r>
      <rPr>
        <sz val="7"/>
        <color theme="1"/>
        <rFont val="Times New Roman"/>
        <family val="1"/>
      </rPr>
      <t xml:space="preserve">         </t>
    </r>
    <r>
      <rPr>
        <sz val="10.5"/>
        <color theme="1"/>
        <rFont val="Calibri"/>
        <family val="2"/>
        <scheme val="minor"/>
      </rPr>
      <t>What training is provided</t>
    </r>
  </si>
  <si>
    <r>
      <t>b)</t>
    </r>
    <r>
      <rPr>
        <sz val="7"/>
        <color theme="1"/>
        <rFont val="Times New Roman"/>
        <family val="1"/>
      </rPr>
      <t xml:space="preserve">         </t>
    </r>
    <r>
      <rPr>
        <sz val="10.5"/>
        <color theme="1"/>
        <rFont val="Calibri"/>
        <family val="2"/>
        <scheme val="minor"/>
      </rPr>
      <t>How frequently training is refreshed</t>
    </r>
  </si>
  <si>
    <r>
      <t>c)</t>
    </r>
    <r>
      <rPr>
        <sz val="7"/>
        <color theme="1"/>
        <rFont val="Times New Roman"/>
        <family val="1"/>
      </rPr>
      <t xml:space="preserve">         </t>
    </r>
    <r>
      <rPr>
        <sz val="10.5"/>
        <color theme="1"/>
        <rFont val="Calibri"/>
        <family val="2"/>
        <scheme val="minor"/>
      </rPr>
      <t>How is the training measured for its effectiveness</t>
    </r>
  </si>
  <si>
    <r>
      <t>7.</t>
    </r>
    <r>
      <rPr>
        <sz val="7"/>
        <color theme="1"/>
        <rFont val="Times New Roman"/>
        <family val="1"/>
      </rPr>
      <t xml:space="preserve">              </t>
    </r>
    <r>
      <rPr>
        <sz val="10.5"/>
        <color theme="1"/>
        <rFont val="Calibri"/>
        <family val="2"/>
        <scheme val="minor"/>
      </rPr>
      <t> </t>
    </r>
  </si>
  <si>
    <t>Is training on information security provided to members of staff?  If yes please provide details of:</t>
  </si>
  <si>
    <r>
      <t>8.</t>
    </r>
    <r>
      <rPr>
        <sz val="7"/>
        <color theme="1"/>
        <rFont val="Times New Roman"/>
        <family val="1"/>
      </rPr>
      <t xml:space="preserve">              </t>
    </r>
    <r>
      <rPr>
        <sz val="10.5"/>
        <color theme="1"/>
        <rFont val="Calibri"/>
        <family val="2"/>
        <scheme val="minor"/>
      </rPr>
      <t> </t>
    </r>
  </si>
  <si>
    <t>What training is provided to members of staff in relation to Anti Bribery &amp; Corruption, Anti-Tax Evasion, Anti Money Laundering and how frequently does training take place?</t>
  </si>
  <si>
    <t>Data Sharing &amp; Sub-Processing</t>
  </si>
  <si>
    <r>
      <t>9.</t>
    </r>
    <r>
      <rPr>
        <sz val="7"/>
        <color theme="1"/>
        <rFont val="Times New Roman"/>
        <family val="1"/>
      </rPr>
      <t xml:space="preserve">              </t>
    </r>
    <r>
      <rPr>
        <sz val="10.5"/>
        <color theme="1"/>
        <rFont val="Calibri"/>
        <family val="2"/>
        <scheme val="minor"/>
      </rPr>
      <t> </t>
    </r>
  </si>
  <si>
    <r>
      <t xml:space="preserve">Do you share personal data with data controllers outside of your group?  </t>
    </r>
    <r>
      <rPr>
        <b/>
        <sz val="10.5"/>
        <color theme="1"/>
        <rFont val="Calibri"/>
        <family val="2"/>
        <scheme val="minor"/>
      </rPr>
      <t>If yes, please specify how such data sharing is governed</t>
    </r>
  </si>
  <si>
    <r>
      <t>10.</t>
    </r>
    <r>
      <rPr>
        <sz val="7"/>
        <color theme="1"/>
        <rFont val="Times New Roman"/>
        <family val="1"/>
      </rPr>
      <t xml:space="preserve">           </t>
    </r>
    <r>
      <rPr>
        <sz val="10.5"/>
        <color theme="1"/>
        <rFont val="Calibri"/>
        <family val="2"/>
        <scheme val="minor"/>
      </rPr>
      <t> </t>
    </r>
  </si>
  <si>
    <t>Do you maintain a register of third party data processors?</t>
  </si>
  <si>
    <r>
      <t>11.</t>
    </r>
    <r>
      <rPr>
        <sz val="7"/>
        <color theme="1"/>
        <rFont val="Times New Roman"/>
        <family val="1"/>
      </rPr>
      <t xml:space="preserve">           </t>
    </r>
    <r>
      <rPr>
        <sz val="10.5"/>
        <color theme="1"/>
        <rFont val="Calibri"/>
        <family val="2"/>
        <scheme val="minor"/>
      </rPr>
      <t> </t>
    </r>
  </si>
  <si>
    <r>
      <t xml:space="preserve">What provisions are in place to ensure the integrity and confidentiality of any service providers and/or sub-contractors (including their employees) </t>
    </r>
    <r>
      <rPr>
        <u/>
        <sz val="10.5"/>
        <color rgb="FF008080"/>
        <rFont val="Calibri"/>
        <family val="2"/>
        <scheme val="minor"/>
      </rPr>
      <t xml:space="preserve">with whom </t>
    </r>
    <r>
      <rPr>
        <sz val="10.5"/>
        <color theme="1"/>
        <rFont val="Calibri"/>
        <family val="2"/>
        <scheme val="minor"/>
      </rPr>
      <t>you engage to deliver your services?</t>
    </r>
  </si>
  <si>
    <r>
      <t>12.</t>
    </r>
    <r>
      <rPr>
        <sz val="7"/>
        <color theme="1"/>
        <rFont val="Times New Roman"/>
        <family val="1"/>
      </rPr>
      <t xml:space="preserve">           </t>
    </r>
    <r>
      <rPr>
        <sz val="10.5"/>
        <color theme="1"/>
        <rFont val="Calibri"/>
        <family val="2"/>
        <scheme val="minor"/>
      </rPr>
      <t> </t>
    </r>
  </si>
  <si>
    <t>Do you engage with any third parties (not within your group) to support your business in a way that would give them access to personal data held by your organisation (or on your behalf)?  If yes please provide:</t>
  </si>
  <si>
    <r>
      <t>a)</t>
    </r>
    <r>
      <rPr>
        <sz val="7"/>
        <color theme="1"/>
        <rFont val="Times New Roman"/>
        <family val="1"/>
      </rPr>
      <t xml:space="preserve">              </t>
    </r>
    <r>
      <rPr>
        <sz val="10.5"/>
        <color theme="1"/>
        <rFont val="Calibri"/>
        <family val="2"/>
        <scheme val="minor"/>
      </rPr>
      <t>an outline of the services they provide</t>
    </r>
  </si>
  <si>
    <r>
      <t>b)</t>
    </r>
    <r>
      <rPr>
        <sz val="7"/>
        <color theme="1"/>
        <rFont val="Times New Roman"/>
        <family val="1"/>
      </rPr>
      <t xml:space="preserve">              </t>
    </r>
    <r>
      <rPr>
        <sz val="10.5"/>
        <color theme="1"/>
        <rFont val="Calibri"/>
        <family val="2"/>
        <scheme val="minor"/>
      </rPr>
      <t>what due diligence measure you have conducted on them</t>
    </r>
  </si>
  <si>
    <r>
      <t>c)</t>
    </r>
    <r>
      <rPr>
        <sz val="7"/>
        <color theme="1"/>
        <rFont val="Times New Roman"/>
        <family val="1"/>
      </rPr>
      <t xml:space="preserve">              </t>
    </r>
    <r>
      <rPr>
        <sz val="10.5"/>
        <color theme="1"/>
        <rFont val="Calibri"/>
        <family val="2"/>
        <scheme val="minor"/>
      </rPr>
      <t>a copy of the contractual clause(s) in terms of service provision that you have agreed with them</t>
    </r>
  </si>
  <si>
    <r>
      <t>d)</t>
    </r>
    <r>
      <rPr>
        <sz val="7"/>
        <color theme="1"/>
        <rFont val="Times New Roman"/>
        <family val="1"/>
      </rPr>
      <t xml:space="preserve">              </t>
    </r>
    <r>
      <rPr>
        <sz val="10.5"/>
        <color theme="1"/>
        <rFont val="Calibri"/>
        <family val="2"/>
        <scheme val="minor"/>
      </rPr>
      <t>an outline of how you monitor their activities to ensure their compliance with their data protection and performance obligations</t>
    </r>
  </si>
  <si>
    <t>Item</t>
  </si>
  <si>
    <t>Information Required</t>
  </si>
  <si>
    <t>Response</t>
  </si>
  <si>
    <t>Instructions</t>
  </si>
  <si>
    <t>Evaluation</t>
  </si>
  <si>
    <t>Yes</t>
  </si>
  <si>
    <t>No</t>
  </si>
  <si>
    <t>Public Limited</t>
  </si>
  <si>
    <t>Limited</t>
  </si>
  <si>
    <t>Sole Trader</t>
  </si>
  <si>
    <t>Partnership</t>
  </si>
  <si>
    <t>Voluntary</t>
  </si>
  <si>
    <t>Charity</t>
  </si>
  <si>
    <t>Consortium</t>
  </si>
  <si>
    <t>Other</t>
  </si>
  <si>
    <t>&lt;10</t>
  </si>
  <si>
    <t>11-20</t>
  </si>
  <si>
    <t>21-30</t>
  </si>
  <si>
    <t>31-50</t>
  </si>
  <si>
    <t>51+</t>
  </si>
  <si>
    <t>SECTION I - Data Protection</t>
  </si>
  <si>
    <t>Where is your data held? For example cloud based systems are not hosted in Jersey.</t>
  </si>
  <si>
    <t>If yes please state how is this governed.</t>
  </si>
  <si>
    <t>Jersey</t>
  </si>
  <si>
    <t>Europe</t>
  </si>
  <si>
    <t>Where is your data held? For example some cloud based systems are not hosted in Jersey.</t>
  </si>
  <si>
    <t>If yes please state how data shared is governed.</t>
  </si>
  <si>
    <r>
      <t xml:space="preserve">Do you maintain a Document Retention, Disposal and Information Security policy?  </t>
    </r>
    <r>
      <rPr>
        <b/>
        <sz val="10.5"/>
        <color theme="1"/>
        <rFont val="Calibri"/>
        <family val="2"/>
        <scheme val="minor"/>
      </rPr>
      <t>If yes, please provide a copy</t>
    </r>
    <r>
      <rPr>
        <sz val="10.5"/>
        <color theme="1"/>
        <rFont val="Calibri"/>
        <family val="2"/>
        <scheme val="minor"/>
      </rPr>
      <t>. If not, please confirm if this is something your organisation is putting in place and provide an indicative timeframe for this.</t>
    </r>
  </si>
  <si>
    <t>Data Protection Policy</t>
  </si>
  <si>
    <t>Document Retention, Disposal and Information Security policy</t>
  </si>
  <si>
    <t>Formal procedure for dealing with subject access requests</t>
  </si>
  <si>
    <t>Anti-bribery, anti-fraud and corruption policies</t>
  </si>
  <si>
    <t>Code of conduct for all employees, directors, associates and contractors</t>
  </si>
  <si>
    <t>If no to any of the above, please confirm if this is something your organisation is putting in place and provide an indicative timeframe for this.</t>
  </si>
  <si>
    <t>N/a</t>
  </si>
  <si>
    <t xml:space="preserve">Does your organisation have an appointed Data Protection Officer or an individual responsible for personal data protection and security?  This can be a director or someone that is responsible for any staff or client data </t>
  </si>
  <si>
    <t>Please confirm that all of the above policies are reviewed annually</t>
  </si>
  <si>
    <t>SECTION G - Training &amp; Employment</t>
  </si>
  <si>
    <t>If yes please provide details of:</t>
  </si>
  <si>
    <t>a)         What training is provided</t>
  </si>
  <si>
    <t>b)         How frequently training is refreshed</t>
  </si>
  <si>
    <t>Annually</t>
  </si>
  <si>
    <t>6 Monthly</t>
  </si>
  <si>
    <t>Monthly</t>
  </si>
  <si>
    <t>None</t>
  </si>
  <si>
    <t>Do you share Andium Homes data with data controllers outside of your group, such as sub-contractors?  If yes, please specify how such data sharing is governed</t>
  </si>
  <si>
    <t>Please confirm that you have the following policies/ proceedures in place:</t>
  </si>
  <si>
    <t>Do you have a non-disclosure agreement in place with any third-parties?</t>
  </si>
  <si>
    <t>a) an outline of the services they provide</t>
  </si>
  <si>
    <t>b) what due diligence measure you have conducted on them</t>
  </si>
  <si>
    <t>c)  a copy of the contractual clause(s) in terms of service provision that you have agreed with them</t>
  </si>
  <si>
    <t>d) an outline of how you monitor their activities to ensure their compliance with their data protection and performance obligations</t>
  </si>
  <si>
    <t>X</t>
  </si>
  <si>
    <t>√</t>
  </si>
  <si>
    <t>!</t>
  </si>
  <si>
    <t>SUMMARY</t>
  </si>
  <si>
    <t>Company</t>
  </si>
  <si>
    <t>Principle Contact</t>
  </si>
  <si>
    <t>Telephone</t>
  </si>
  <si>
    <t>Email</t>
  </si>
  <si>
    <t>Number of Employees</t>
  </si>
  <si>
    <t>MANDATORY QUESTIONS</t>
  </si>
  <si>
    <t>Section</t>
  </si>
  <si>
    <t>Contractors must complete all questions to pass this section</t>
  </si>
  <si>
    <t>Mandatory Questions Completed</t>
  </si>
  <si>
    <t>NOTE: Andium Homes reserves the right to mark down any section that has been completed incorrectly.</t>
  </si>
  <si>
    <t>NOTE: If a contractor acts fraudulently completing in this questionnaire, they will bestruck-off the Approved List.</t>
  </si>
  <si>
    <t>FINISHING INSTRUCTIONS</t>
  </si>
  <si>
    <t>DECLARATION</t>
  </si>
  <si>
    <t>This documentation is a true and accurate representation of my organisations, financial standing, process, procedures and experience. All documentation is present/enclosed and has been prepared in line with current legislative requirements.</t>
  </si>
  <si>
    <t>Please electronically sign below</t>
  </si>
  <si>
    <t>ie j.smith2015</t>
  </si>
  <si>
    <t>CHECKLIST</t>
  </si>
  <si>
    <t>FINISH</t>
  </si>
  <si>
    <t>Save this worksheet onto your hard drive.</t>
  </si>
  <si>
    <t xml:space="preserve">Attach the whole spread sheet (in excel format) to an email with all of the supporting documentation i.e. insurances, licences etc. </t>
  </si>
  <si>
    <t xml:space="preserve">Await email confirmation of acceptance of documentation </t>
  </si>
  <si>
    <t>SECTION H - Cyber Security</t>
  </si>
  <si>
    <t>Are you able to lock down all data from a central location. I.e. is all data stored in one location, NOT across multiple devices which cannot be controlled if accessed or stolen.</t>
  </si>
  <si>
    <t>Are all computer administrative accounts on you system only used to perform purely adminstrative functions i.e. server maintenance, passwords etc NOT every day buisness activities?</t>
  </si>
  <si>
    <t>Are all smart devices and computer software kept up to date with regular updates and checked for update periodically?</t>
  </si>
  <si>
    <t>Please confirm which operating system your workstations run?</t>
  </si>
  <si>
    <t>Windows 10</t>
  </si>
  <si>
    <t>Windows 987</t>
  </si>
  <si>
    <t>Windows xp</t>
  </si>
  <si>
    <t>Mac OS X</t>
  </si>
  <si>
    <t>Mac OS 9</t>
  </si>
  <si>
    <t>Mac OS 8</t>
  </si>
  <si>
    <t>Do you use shared drives i.e. dropbox etc for sensitive buiness functions such as HR and Finance?</t>
  </si>
  <si>
    <t>Is the internet history for all your workstations retained for more than three months?</t>
  </si>
  <si>
    <t>If yes are system administrative access privileges restricted to a limited number of authorised individuals?</t>
  </si>
  <si>
    <t>Are accounts configured to lock out after a number of unsuccessful attempts?</t>
  </si>
  <si>
    <t>Are user accounts assigned to specific individuals and are staff trained not to disclose their password to anyone?</t>
  </si>
  <si>
    <t>Are unnecessary user accounts on internal workstations (eg Guest, previous employees) removed or disabled? For example when someone leaves the organisation.</t>
  </si>
  <si>
    <t>Are users prevented from installing any other applications?</t>
  </si>
  <si>
    <t>Quarterly</t>
  </si>
  <si>
    <t>Never</t>
  </si>
  <si>
    <t>Does your Anti-virus software scan through emails, download, attachments and external storage device before they are opened?</t>
  </si>
  <si>
    <t>Is your firewall and Anti virus installed on all your computers and software regularly updated?</t>
  </si>
  <si>
    <t>How often do you run antivirus and malware security scans of you system?</t>
  </si>
  <si>
    <t>Has out-date or older software been removed from computer and network devices that are connected to or capable of connecting to the Internet?</t>
  </si>
  <si>
    <t>Has the auto-run feature been disabled (to prevent software programs running automatically when removable storage media is connected to a computer or network folders are mounted)?</t>
  </si>
  <si>
    <t>If answer is 'no' you can find out how to disable at this link By clicking here &gt;&gt;&gt;</t>
  </si>
  <si>
    <t>If answer is 'no' you can find out how at this link By clicking here &gt;&gt;&gt;</t>
  </si>
  <si>
    <t>Have vulnerable services (e.g. Server Message Block (SMB), NetBIOS, Telnet, TFTP, RPC, rlogin, rsh or rexec) been disabled (blocked) by default and those that are allowed have a business justification?</t>
  </si>
  <si>
    <t>If answer is 'no' you can find out how to disable SMB (for example) at this link By clicking here &gt;&gt;&gt;</t>
  </si>
  <si>
    <t>Remote (Internet) access to commercially or personal sensitive data and critical information requires authentication?</t>
  </si>
  <si>
    <t>INTRODUCTION</t>
  </si>
  <si>
    <t xml:space="preserve">Andium Homes has a responsibility to ensure it purchases in accordance with the principals of Best Value when procuring goods and services. </t>
  </si>
  <si>
    <r>
      <rPr>
        <b/>
        <sz val="8"/>
        <color theme="1"/>
        <rFont val="Century Gothic"/>
        <family val="2"/>
      </rPr>
      <t>Please note:</t>
    </r>
    <r>
      <rPr>
        <sz val="8"/>
        <color theme="1"/>
        <rFont val="Century Gothic"/>
        <family val="2"/>
      </rPr>
      <t xml:space="preserve"> responses will only be evaluated in accordance with the information submitted within the PQQ and not on historic information/relationships.   If the assessment panel feel that information provided needs further clarification, or require further supporting documentation, they reserve the right to make such a request.</t>
    </r>
  </si>
  <si>
    <t>GETTING STARTED</t>
  </si>
  <si>
    <t>Applicants are asked to complete this document electronically, saving additional information if required as directed to in the question.</t>
  </si>
  <si>
    <t xml:space="preserve">This PQQ asks many questions about the applicant and is designed to be completed and submitted electronically. Some questions require the applicant to answer 'yes' or 'no' by marking the appropriate box and others require short answers for which spaces are provided.  </t>
  </si>
  <si>
    <t>Applicants who fail to answer any or all of the questions, may be excluded from further consideration by Andium Homes. Applicants should therefore make every effort to answer all sections of the PQQ.  If a question is irrelevant, please enter ‘not applicable’.</t>
  </si>
  <si>
    <r>
      <t xml:space="preserve">At the end of the questionnaire the contractor will receive a score and pass mark, to give an indication of the result. This is </t>
    </r>
    <r>
      <rPr>
        <b/>
        <sz val="8"/>
        <rFont val="Century Gothic"/>
        <family val="2"/>
      </rPr>
      <t>NOT</t>
    </r>
    <r>
      <rPr>
        <sz val="8"/>
        <rFont val="Century Gothic"/>
        <family val="2"/>
      </rPr>
      <t xml:space="preserve"> the final result and the Andium Homes officer will write to you confirming whether you are on the approved contractor list. </t>
    </r>
  </si>
  <si>
    <t xml:space="preserve">Following the submission of your application, should there be any significant changes to the organisation which materially affect the information previously submitted, applicants are asked to notify Andium Homes.  </t>
  </si>
  <si>
    <r>
      <t xml:space="preserve">Please press the </t>
    </r>
    <r>
      <rPr>
        <b/>
        <sz val="8"/>
        <color rgb="FFFF0000"/>
        <rFont val="Century Gothic"/>
        <family val="2"/>
      </rPr>
      <t>START</t>
    </r>
    <r>
      <rPr>
        <sz val="8"/>
        <rFont val="Century Gothic"/>
        <family val="2"/>
      </rPr>
      <t xml:space="preserve"> button to open the questionnaire. </t>
    </r>
  </si>
  <si>
    <t>Are all your accounts password protected with strong complex password ie mix numbers, with upper and lower case characters and symbols</t>
  </si>
  <si>
    <t>Are USB and CD/DVD drives and devices locked down as standard on internal workstations?</t>
  </si>
  <si>
    <t>Can any smart devices used for the buisness have the ability to be deleted or locked remotely in the event if stolen? I.e. "find my iphone" has this function</t>
  </si>
  <si>
    <t>How is your business data stored?</t>
  </si>
  <si>
    <t xml:space="preserve">Central server, </t>
  </si>
  <si>
    <t xml:space="preserve">Workstation, </t>
  </si>
  <si>
    <t xml:space="preserve">cloud storage, </t>
  </si>
  <si>
    <t>email</t>
  </si>
  <si>
    <t>Other please specify</t>
  </si>
  <si>
    <t xml:space="preserve">Is all data stored on local hard drives/store media encrypted? </t>
  </si>
  <si>
    <t>Does your Firewall block unapproved websites and links? And control access to the internet for all users and their machines (proxy server)?</t>
  </si>
  <si>
    <t xml:space="preserve">Is training on data protection and information security provided to your members of staff?  </t>
  </si>
  <si>
    <r>
      <t xml:space="preserve">You will only need to fill in this questionnaire once and update your details on a yearly basis to remain on the Andium Homes approved contractor list for all Andium Homes works. </t>
    </r>
    <r>
      <rPr>
        <b/>
        <sz val="8"/>
        <color theme="1"/>
        <rFont val="Century Gothic"/>
        <family val="2"/>
      </rPr>
      <t>*Andium Homes reserves the right to withdraw you from the approved contractors list at any time without warning on non-performance or if you do not update your details in a timely manner*. *Andium Homes also reserves the right to continue to send out further project specific PQQ questionnaires if deemed required*.</t>
    </r>
  </si>
  <si>
    <t xml:space="preserve">In sourcing contractors that will provide a service, Andium Homes is seeking to ensure that it identifies organisations that are:
• Legitimate; 
• Financially stable;
• Operate in a responsible manner, and in compliance with relevant legislation; 
• Show a commitment to training and development.
</t>
  </si>
  <si>
    <r>
      <t xml:space="preserve">The purpose of this questionnaire is to check your organisations details to ensure that you have the legal, regulatory and other minimum requirements necessary to allow you to tender revenue projects, without filling in a questionnaire each time i.e. to tender for planned maintenance, repairs and certain refurbishment projects (dependant on the value of the projects.) </t>
    </r>
    <r>
      <rPr>
        <b/>
        <sz val="8"/>
        <color theme="1"/>
        <rFont val="Century Gothic"/>
        <family val="2"/>
      </rPr>
      <t>*Your invitation to tender is  a right reserved by the appropriate officer and completion of this document does not guarantee you the right to tender any/all single relevant projects*</t>
    </r>
  </si>
  <si>
    <r>
      <t xml:space="preserve">ANDIUM HOMES APPROVED CONTRACTOR LIST QUESTIONNAIRE
</t>
    </r>
    <r>
      <rPr>
        <b/>
        <sz val="16"/>
        <color rgb="FF000000"/>
        <rFont val="Century Gothic"/>
        <family val="2"/>
      </rPr>
      <t>(DATA PROTECTION AND CYBER SECUIRTY ADDENDUM)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</si>
</sst>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b/>
      <sz val="11"/>
      <color theme="1"/>
      <name val="Calibri"/>
      <family val="2"/>
      <scheme val="minor"/>
    </font>
    <font>
      <sz val="10.5"/>
      <color theme="1"/>
      <name val="Calibri"/>
      <family val="2"/>
      <scheme val="minor"/>
    </font>
    <font>
      <b/>
      <sz val="10.5"/>
      <color theme="1"/>
      <name val="Calibri"/>
      <family val="2"/>
      <scheme val="minor"/>
    </font>
    <font>
      <sz val="7"/>
      <color theme="1"/>
      <name val="Times New Roman"/>
      <family val="1"/>
    </font>
    <font>
      <sz val="10.5"/>
      <color theme="1"/>
      <name val="Symbol"/>
      <family val="1"/>
      <charset val="2"/>
    </font>
    <font>
      <u/>
      <sz val="10.5"/>
      <color rgb="FF008080"/>
      <name val="Calibri"/>
      <family val="2"/>
      <scheme val="minor"/>
    </font>
    <font>
      <strike/>
      <sz val="10.5"/>
      <color rgb="FFFF0000"/>
      <name val="Calibri"/>
      <family val="2"/>
      <scheme val="minor"/>
    </font>
    <font>
      <b/>
      <sz val="9"/>
      <color rgb="FF000000"/>
      <name val="Century Gothic"/>
      <family val="2"/>
    </font>
    <font>
      <b/>
      <sz val="8"/>
      <color rgb="FF000000"/>
      <name val="Century Gothic"/>
      <family val="2"/>
    </font>
    <font>
      <sz val="8"/>
      <color theme="1"/>
      <name val="Calibri"/>
      <family val="2"/>
      <scheme val="minor"/>
    </font>
    <font>
      <sz val="8"/>
      <color theme="1"/>
      <name val="Century Gothic"/>
      <family val="2"/>
    </font>
    <font>
      <b/>
      <sz val="8"/>
      <name val="Century Gothic"/>
      <family val="2"/>
    </font>
    <font>
      <b/>
      <sz val="8"/>
      <color rgb="FFC00000"/>
      <name val="Century Gothic"/>
      <family val="2"/>
    </font>
    <font>
      <b/>
      <sz val="8"/>
      <color theme="1"/>
      <name val="Century Gothic"/>
      <family val="2"/>
    </font>
    <font>
      <i/>
      <sz val="8"/>
      <color rgb="FFC00000"/>
      <name val="Century Gothic"/>
      <family val="2"/>
    </font>
    <font>
      <sz val="8"/>
      <color rgb="FFC00000"/>
      <name val="Century Gothic"/>
      <family val="2"/>
    </font>
    <font>
      <sz val="8"/>
      <name val="Century Gothic"/>
      <family val="2"/>
    </font>
    <font>
      <i/>
      <sz val="8"/>
      <color theme="1"/>
      <name val="Century Gothic"/>
      <family val="2"/>
    </font>
    <font>
      <b/>
      <i/>
      <sz val="8"/>
      <color theme="1"/>
      <name val="Century Gothic"/>
      <family val="2"/>
    </font>
    <font>
      <b/>
      <sz val="8"/>
      <color theme="1"/>
      <name val="Calibri"/>
      <family val="2"/>
      <scheme val="minor"/>
    </font>
    <font>
      <sz val="8"/>
      <color rgb="FFC00000"/>
      <name val="Calibri"/>
      <family val="2"/>
      <scheme val="minor"/>
    </font>
    <font>
      <u/>
      <sz val="11"/>
      <color theme="10"/>
      <name val="Calibri"/>
      <family val="2"/>
      <scheme val="minor"/>
    </font>
    <font>
      <sz val="8"/>
      <color rgb="FF000000"/>
      <name val="Segoe UI"/>
      <family val="2"/>
    </font>
    <font>
      <b/>
      <sz val="10"/>
      <color theme="1"/>
      <name val="Century Gothic"/>
      <family val="2"/>
    </font>
    <font>
      <b/>
      <u/>
      <sz val="10"/>
      <color theme="1"/>
      <name val="Century Gothic"/>
      <family val="2"/>
    </font>
    <font>
      <b/>
      <sz val="10"/>
      <name val="Century Gothic"/>
      <family val="2"/>
    </font>
    <font>
      <i/>
      <sz val="8"/>
      <name val="Century Gothic"/>
      <family val="2"/>
    </font>
    <font>
      <sz val="10"/>
      <color theme="1"/>
      <name val="Century Gothic"/>
      <family val="2"/>
    </font>
    <font>
      <b/>
      <sz val="10"/>
      <color rgb="FF000000"/>
      <name val="Century Gothic"/>
      <family val="2"/>
    </font>
    <font>
      <sz val="8"/>
      <color rgb="FF000000"/>
      <name val="Century Gothic"/>
      <family val="2"/>
    </font>
    <font>
      <sz val="11"/>
      <color theme="1"/>
      <name val="Arial"/>
      <family val="2"/>
    </font>
    <font>
      <sz val="11"/>
      <color rgb="FFC00000"/>
      <name val="Century Gothic"/>
      <family val="2"/>
    </font>
    <font>
      <sz val="10"/>
      <name val="Century Gothic"/>
      <family val="2"/>
    </font>
    <font>
      <b/>
      <sz val="8"/>
      <color rgb="FFFF0000"/>
      <name val="Century Gothic"/>
      <family val="2"/>
    </font>
    <font>
      <sz val="11"/>
      <color rgb="FF000000"/>
      <name val="Calibri"/>
      <family val="2"/>
      <scheme val="minor"/>
    </font>
    <font>
      <b/>
      <sz val="16"/>
      <color rgb="FF000000"/>
      <name val="Century Gothic"/>
      <family val="2"/>
    </font>
  </fonts>
  <fills count="9">
    <fill>
      <patternFill patternType="none"/>
    </fill>
    <fill>
      <patternFill patternType="gray125"/>
    </fill>
    <fill>
      <patternFill patternType="solid">
        <fgColor rgb="FFD9D9D9"/>
        <bgColor indexed="64"/>
      </patternFill>
    </fill>
    <fill>
      <patternFill patternType="solid">
        <fgColor rgb="FFDBE5F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s>
  <cellStyleXfs count="2">
    <xf numFmtId="0" fontId="0" fillId="0" borderId="0"/>
    <xf numFmtId="0" fontId="22" fillId="0" borderId="0" applyNumberFormat="0" applyFill="0" applyBorder="0" applyAlignment="0" applyProtection="0"/>
  </cellStyleXfs>
  <cellXfs count="209">
    <xf numFmtId="0" fontId="0" fillId="0" borderId="0" xfId="0"/>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2" fillId="0" borderId="5" xfId="0" applyFont="1" applyBorder="1" applyAlignment="1">
      <alignment horizontal="justify" vertical="center" wrapText="1"/>
    </xf>
    <xf numFmtId="0" fontId="2" fillId="3" borderId="7"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2" fillId="3" borderId="3" xfId="0" applyFont="1" applyFill="1" applyBorder="1" applyAlignment="1">
      <alignment horizontal="left" vertical="center" wrapText="1" indent="1"/>
    </xf>
    <xf numFmtId="0" fontId="2" fillId="3" borderId="5" xfId="0" applyFont="1" applyFill="1" applyBorder="1" applyAlignment="1">
      <alignment horizontal="justify" vertical="center" wrapText="1"/>
    </xf>
    <xf numFmtId="0" fontId="5" fillId="3" borderId="7"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7" fillId="3" borderId="5" xfId="0" applyFont="1" applyFill="1" applyBorder="1" applyAlignment="1">
      <alignment horizontal="justify" vertical="center" wrapText="1"/>
    </xf>
    <xf numFmtId="0" fontId="7" fillId="0" borderId="10" xfId="0" applyFont="1" applyBorder="1" applyAlignment="1">
      <alignment horizontal="justify" vertical="center" wrapText="1"/>
    </xf>
    <xf numFmtId="0" fontId="6" fillId="0" borderId="7" xfId="0" applyFont="1" applyBorder="1" applyAlignment="1">
      <alignment horizontal="justify" vertical="center" wrapText="1"/>
    </xf>
    <xf numFmtId="0" fontId="8" fillId="4" borderId="10" xfId="0" applyFont="1" applyFill="1" applyBorder="1" applyAlignment="1">
      <alignment horizontal="left" vertical="top" wrapText="1"/>
    </xf>
    <xf numFmtId="0" fontId="9" fillId="5" borderId="0" xfId="0" applyFont="1" applyFill="1" applyBorder="1" applyAlignment="1">
      <alignment horizontal="left" vertical="top" wrapText="1"/>
    </xf>
    <xf numFmtId="0" fontId="10" fillId="5" borderId="0" xfId="0" applyFont="1" applyFill="1" applyAlignment="1">
      <alignment horizontal="left" vertical="top"/>
    </xf>
    <xf numFmtId="0" fontId="0" fillId="5" borderId="0" xfId="0" applyFont="1" applyFill="1" applyAlignment="1">
      <alignment horizontal="left" vertical="top"/>
    </xf>
    <xf numFmtId="0" fontId="11" fillId="5" borderId="0" xfId="0" applyFont="1" applyFill="1" applyAlignment="1">
      <alignment horizontal="left" vertical="top"/>
    </xf>
    <xf numFmtId="0" fontId="0" fillId="0" borderId="0" xfId="0" applyFont="1" applyAlignment="1">
      <alignment horizontal="left" vertical="top"/>
    </xf>
    <xf numFmtId="0" fontId="12" fillId="6" borderId="11"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7" xfId="0" applyFont="1" applyFill="1" applyBorder="1" applyAlignment="1">
      <alignment horizontal="left" vertical="top" wrapText="1"/>
    </xf>
    <xf numFmtId="0" fontId="13" fillId="5" borderId="0" xfId="0" applyFont="1" applyFill="1" applyBorder="1" applyAlignment="1">
      <alignment horizontal="left" vertical="top" wrapText="1"/>
    </xf>
    <xf numFmtId="0" fontId="11" fillId="6" borderId="11"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6" borderId="1" xfId="0" applyFont="1" applyFill="1" applyBorder="1" applyAlignment="1" applyProtection="1">
      <alignment horizontal="left" vertical="top" wrapText="1"/>
      <protection locked="0"/>
    </xf>
    <xf numFmtId="0" fontId="14" fillId="6" borderId="7" xfId="0" applyFont="1" applyFill="1" applyBorder="1" applyAlignment="1">
      <alignment horizontal="left" vertical="top" wrapText="1"/>
    </xf>
    <xf numFmtId="0" fontId="15" fillId="5" borderId="0" xfId="0" applyFont="1" applyFill="1" applyAlignment="1">
      <alignment horizontal="left" vertical="top"/>
    </xf>
    <xf numFmtId="0" fontId="15" fillId="5" borderId="0" xfId="0" applyFont="1" applyFill="1" applyBorder="1" applyAlignment="1">
      <alignment horizontal="left" vertical="top" wrapText="1"/>
    </xf>
    <xf numFmtId="0" fontId="11" fillId="6" borderId="0" xfId="0" applyFont="1" applyFill="1" applyBorder="1" applyAlignment="1" applyProtection="1">
      <alignment horizontal="left" vertical="top" wrapText="1"/>
      <protection locked="0"/>
    </xf>
    <xf numFmtId="0" fontId="16" fillId="5" borderId="0" xfId="0" applyFont="1" applyFill="1" applyAlignment="1">
      <alignment horizontal="left" vertical="top"/>
    </xf>
    <xf numFmtId="0" fontId="0" fillId="5" borderId="0" xfId="0" applyFont="1" applyFill="1" applyBorder="1" applyAlignment="1">
      <alignment horizontal="left" vertical="top"/>
    </xf>
    <xf numFmtId="0" fontId="17" fillId="6" borderId="0" xfId="0" applyFont="1" applyFill="1" applyBorder="1" applyAlignment="1">
      <alignment horizontal="left" vertical="top" wrapText="1"/>
    </xf>
    <xf numFmtId="0" fontId="11" fillId="5" borderId="0" xfId="0" applyFont="1" applyFill="1" applyBorder="1" applyAlignment="1">
      <alignment horizontal="left" vertical="top"/>
    </xf>
    <xf numFmtId="0" fontId="17" fillId="6" borderId="11" xfId="0" applyFont="1" applyFill="1" applyBorder="1" applyAlignment="1">
      <alignment horizontal="left" vertical="top" wrapText="1"/>
    </xf>
    <xf numFmtId="0" fontId="18" fillId="6" borderId="0" xfId="0" applyFont="1" applyFill="1" applyBorder="1" applyAlignment="1" applyProtection="1">
      <alignment horizontal="left" vertical="top" wrapText="1"/>
      <protection locked="0"/>
    </xf>
    <xf numFmtId="0" fontId="19" fillId="6" borderId="7" xfId="0" applyFont="1" applyFill="1" applyBorder="1" applyAlignment="1">
      <alignment horizontal="left" vertical="top" wrapText="1"/>
    </xf>
    <xf numFmtId="0" fontId="18" fillId="6" borderId="1" xfId="0" applyFont="1" applyFill="1" applyBorder="1" applyAlignment="1" applyProtection="1">
      <alignment horizontal="left" vertical="top" wrapText="1"/>
      <protection locked="0"/>
    </xf>
    <xf numFmtId="2" fontId="11" fillId="6" borderId="11" xfId="0" applyNumberFormat="1" applyFont="1" applyFill="1" applyBorder="1" applyAlignment="1">
      <alignment horizontal="left" vertical="top"/>
    </xf>
    <xf numFmtId="0" fontId="11" fillId="6" borderId="0" xfId="0" applyFont="1" applyFill="1" applyBorder="1" applyAlignment="1" applyProtection="1">
      <alignment horizontal="left" vertical="top"/>
      <protection locked="0"/>
    </xf>
    <xf numFmtId="0" fontId="14" fillId="6" borderId="7" xfId="0" applyFont="1" applyFill="1" applyBorder="1" applyAlignment="1">
      <alignment horizontal="left" vertical="top"/>
    </xf>
    <xf numFmtId="0" fontId="16" fillId="5" borderId="0" xfId="0" applyFont="1" applyFill="1" applyBorder="1" applyAlignment="1">
      <alignment horizontal="left" vertical="top"/>
    </xf>
    <xf numFmtId="1" fontId="0" fillId="5" borderId="0" xfId="0" applyNumberFormat="1" applyFont="1" applyFill="1" applyBorder="1" applyAlignment="1" applyProtection="1">
      <alignment horizontal="left" vertical="top"/>
      <protection locked="0"/>
    </xf>
    <xf numFmtId="0" fontId="0" fillId="5" borderId="0" xfId="0" applyFont="1" applyFill="1" applyBorder="1" applyAlignment="1" applyProtection="1">
      <alignment horizontal="left" vertical="top"/>
      <protection locked="0"/>
    </xf>
    <xf numFmtId="0" fontId="11" fillId="6" borderId="11" xfId="0" applyFont="1" applyFill="1" applyBorder="1" applyAlignment="1">
      <alignment horizontal="left" vertical="top"/>
    </xf>
    <xf numFmtId="0" fontId="11" fillId="5" borderId="0" xfId="0" applyFont="1" applyFill="1" applyBorder="1" applyAlignment="1" applyProtection="1">
      <alignment horizontal="left" vertical="top"/>
      <protection locked="0"/>
    </xf>
    <xf numFmtId="0" fontId="10" fillId="6" borderId="4" xfId="0" applyFont="1" applyFill="1" applyBorder="1" applyAlignment="1">
      <alignment horizontal="left" vertical="top"/>
    </xf>
    <xf numFmtId="0" fontId="10" fillId="6" borderId="14" xfId="0" applyFont="1" applyFill="1" applyBorder="1" applyAlignment="1">
      <alignment horizontal="left" vertical="top"/>
    </xf>
    <xf numFmtId="0" fontId="10" fillId="6" borderId="14" xfId="0" applyFont="1" applyFill="1" applyBorder="1" applyAlignment="1" applyProtection="1">
      <alignment horizontal="left" vertical="top"/>
      <protection locked="0"/>
    </xf>
    <xf numFmtId="0" fontId="20" fillId="6" borderId="5" xfId="0" applyFont="1" applyFill="1" applyBorder="1" applyAlignment="1">
      <alignment horizontal="left" vertical="top"/>
    </xf>
    <xf numFmtId="0" fontId="21" fillId="5" borderId="0" xfId="0" applyFont="1" applyFill="1" applyAlignment="1">
      <alignment horizontal="left" vertical="top"/>
    </xf>
    <xf numFmtId="0" fontId="10" fillId="5" borderId="0" xfId="0" applyFont="1" applyFill="1" applyBorder="1" applyAlignment="1">
      <alignment horizontal="left" vertical="top"/>
    </xf>
    <xf numFmtId="0" fontId="20" fillId="5" borderId="0" xfId="0" applyFont="1" applyFill="1" applyAlignment="1">
      <alignment horizontal="left" vertical="top"/>
    </xf>
    <xf numFmtId="49" fontId="10" fillId="5" borderId="0" xfId="0" applyNumberFormat="1" applyFont="1" applyFill="1" applyBorder="1" applyAlignment="1">
      <alignment horizontal="left" vertical="top"/>
    </xf>
    <xf numFmtId="49" fontId="10" fillId="5" borderId="0" xfId="0" applyNumberFormat="1" applyFont="1" applyFill="1" applyAlignment="1">
      <alignment horizontal="left" vertical="top"/>
    </xf>
    <xf numFmtId="0" fontId="10" fillId="5" borderId="9" xfId="0" applyFont="1" applyFill="1" applyBorder="1" applyAlignment="1">
      <alignment horizontal="left" vertical="top"/>
    </xf>
    <xf numFmtId="0" fontId="10" fillId="5" borderId="6" xfId="0" applyFont="1" applyFill="1" applyBorder="1" applyAlignment="1">
      <alignment horizontal="left" vertical="top"/>
    </xf>
    <xf numFmtId="0" fontId="10" fillId="5" borderId="3" xfId="0" applyFont="1" applyFill="1" applyBorder="1" applyAlignment="1">
      <alignment horizontal="left" vertical="top"/>
    </xf>
    <xf numFmtId="0" fontId="20" fillId="5" borderId="0" xfId="0" applyFont="1" applyFill="1" applyBorder="1" applyAlignment="1">
      <alignment horizontal="left" vertical="top"/>
    </xf>
    <xf numFmtId="0" fontId="11" fillId="5" borderId="9" xfId="0" applyFont="1" applyFill="1" applyBorder="1" applyAlignment="1">
      <alignment horizontal="left" vertical="top"/>
    </xf>
    <xf numFmtId="0" fontId="11" fillId="5" borderId="6" xfId="0" applyFont="1" applyFill="1" applyBorder="1" applyAlignment="1">
      <alignment horizontal="left" vertical="top"/>
    </xf>
    <xf numFmtId="0" fontId="11" fillId="5" borderId="3" xfId="0" applyFont="1" applyFill="1" applyBorder="1" applyAlignment="1">
      <alignment horizontal="left" vertical="top"/>
    </xf>
    <xf numFmtId="49" fontId="11" fillId="5" borderId="9" xfId="0" applyNumberFormat="1" applyFont="1" applyFill="1" applyBorder="1" applyAlignment="1">
      <alignment horizontal="left" vertical="top"/>
    </xf>
    <xf numFmtId="49" fontId="11" fillId="5" borderId="6" xfId="0" applyNumberFormat="1" applyFont="1" applyFill="1" applyBorder="1" applyAlignment="1">
      <alignment horizontal="left" vertical="top"/>
    </xf>
    <xf numFmtId="0" fontId="1" fillId="5" borderId="0" xfId="0" applyFont="1" applyFill="1" applyBorder="1" applyAlignment="1">
      <alignment horizontal="left" vertical="top"/>
    </xf>
    <xf numFmtId="49" fontId="11" fillId="5" borderId="3" xfId="0" applyNumberFormat="1" applyFont="1" applyFill="1" applyBorder="1" applyAlignment="1">
      <alignment horizontal="left" vertical="top"/>
    </xf>
    <xf numFmtId="0" fontId="22" fillId="5" borderId="0" xfId="1" quotePrefix="1" applyFill="1" applyAlignment="1">
      <alignment horizontal="right" vertical="top"/>
    </xf>
    <xf numFmtId="0" fontId="10" fillId="0" borderId="0" xfId="0" applyFont="1" applyAlignment="1">
      <alignment horizontal="left" vertical="top"/>
    </xf>
    <xf numFmtId="0" fontId="20" fillId="0" borderId="0" xfId="0" applyFont="1" applyAlignment="1">
      <alignment horizontal="left" vertical="top"/>
    </xf>
    <xf numFmtId="0" fontId="2" fillId="3" borderId="9" xfId="0" applyFont="1" applyFill="1" applyBorder="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vertical="center" wrapText="1"/>
    </xf>
    <xf numFmtId="0" fontId="2" fillId="7" borderId="9" xfId="0" applyFont="1" applyFill="1" applyBorder="1" applyAlignment="1">
      <alignment vertical="center" wrapText="1"/>
    </xf>
    <xf numFmtId="0" fontId="0" fillId="7" borderId="0" xfId="0" applyFill="1"/>
    <xf numFmtId="0" fontId="2" fillId="7" borderId="6" xfId="0" applyFont="1" applyFill="1" applyBorder="1" applyAlignment="1">
      <alignment vertical="center" wrapText="1"/>
    </xf>
    <xf numFmtId="0" fontId="2" fillId="7" borderId="3" xfId="0" applyFont="1" applyFill="1" applyBorder="1" applyAlignment="1">
      <alignment vertical="center" wrapText="1"/>
    </xf>
    <xf numFmtId="164" fontId="11" fillId="6" borderId="11" xfId="0" applyNumberFormat="1" applyFont="1" applyFill="1" applyBorder="1" applyAlignment="1">
      <alignment horizontal="left" vertical="top"/>
    </xf>
    <xf numFmtId="0" fontId="2" fillId="3" borderId="3" xfId="0" applyFont="1" applyFill="1" applyBorder="1" applyAlignment="1">
      <alignment vertical="center"/>
    </xf>
    <xf numFmtId="0" fontId="17" fillId="6" borderId="0" xfId="0" applyFont="1" applyFill="1" applyBorder="1" applyAlignment="1">
      <alignment vertical="top" wrapText="1"/>
    </xf>
    <xf numFmtId="0" fontId="11" fillId="6" borderId="0" xfId="0" applyFont="1" applyFill="1" applyBorder="1" applyAlignment="1">
      <alignment horizontal="left" vertical="top" wrapText="1"/>
    </xf>
    <xf numFmtId="0" fontId="11" fillId="6" borderId="0" xfId="0" applyFont="1" applyFill="1" applyBorder="1" applyAlignment="1">
      <alignment horizontal="left" vertical="top" wrapText="1"/>
    </xf>
    <xf numFmtId="0" fontId="24" fillId="6" borderId="0" xfId="0" applyFont="1" applyFill="1" applyBorder="1" applyAlignment="1">
      <alignment horizontal="left" vertical="top" wrapText="1"/>
    </xf>
    <xf numFmtId="0" fontId="11" fillId="6" borderId="7" xfId="0" applyFont="1" applyFill="1" applyBorder="1" applyAlignment="1">
      <alignment horizontal="left" vertical="top" wrapText="1"/>
    </xf>
    <xf numFmtId="0" fontId="14" fillId="6" borderId="0" xfId="0" applyFont="1" applyFill="1" applyBorder="1" applyAlignment="1">
      <alignment horizontal="left" vertical="top" wrapText="1"/>
    </xf>
    <xf numFmtId="1" fontId="14" fillId="6" borderId="0" xfId="0" applyNumberFormat="1" applyFont="1" applyFill="1" applyBorder="1" applyAlignment="1">
      <alignment horizontal="left" vertical="top" wrapText="1"/>
    </xf>
    <xf numFmtId="0" fontId="25" fillId="6" borderId="0" xfId="0" applyFont="1" applyFill="1" applyBorder="1" applyAlignment="1">
      <alignment horizontal="left" vertical="top" wrapText="1"/>
    </xf>
    <xf numFmtId="0" fontId="14" fillId="6" borderId="0" xfId="0" applyFont="1" applyFill="1" applyBorder="1" applyAlignment="1">
      <alignment horizontal="left" vertical="top"/>
    </xf>
    <xf numFmtId="0" fontId="0" fillId="6" borderId="0" xfId="0" applyFont="1" applyFill="1" applyBorder="1" applyAlignment="1">
      <alignment horizontal="left" vertical="top"/>
    </xf>
    <xf numFmtId="0" fontId="0" fillId="6" borderId="7" xfId="0" applyFont="1" applyFill="1" applyBorder="1" applyAlignment="1">
      <alignment horizontal="left" vertical="top"/>
    </xf>
    <xf numFmtId="0" fontId="11" fillId="4" borderId="11" xfId="0" applyFont="1" applyFill="1" applyBorder="1" applyAlignment="1">
      <alignment horizontal="left" vertical="top" wrapText="1"/>
    </xf>
    <xf numFmtId="0" fontId="26" fillId="4" borderId="0" xfId="0" applyFont="1" applyFill="1" applyBorder="1" applyAlignment="1">
      <alignment horizontal="left" vertical="top" wrapText="1"/>
    </xf>
    <xf numFmtId="0" fontId="17" fillId="4" borderId="0" xfId="0" applyFont="1" applyFill="1" applyBorder="1" applyAlignment="1">
      <alignment horizontal="left" vertical="top" wrapText="1"/>
    </xf>
    <xf numFmtId="1" fontId="24" fillId="4" borderId="0" xfId="0" applyNumberFormat="1" applyFont="1" applyFill="1" applyBorder="1" applyAlignment="1">
      <alignment horizontal="center" vertical="top" wrapText="1"/>
    </xf>
    <xf numFmtId="0" fontId="11" fillId="4" borderId="7" xfId="0" applyFont="1" applyFill="1" applyBorder="1" applyAlignment="1">
      <alignment horizontal="left" vertical="top" wrapText="1"/>
    </xf>
    <xf numFmtId="0" fontId="18" fillId="6" borderId="0" xfId="0" applyFont="1" applyFill="1" applyBorder="1" applyAlignment="1">
      <alignment horizontal="left" vertical="top" wrapText="1"/>
    </xf>
    <xf numFmtId="0" fontId="18" fillId="6" borderId="7" xfId="0" applyFont="1" applyFill="1" applyBorder="1" applyAlignment="1">
      <alignment horizontal="left" vertical="top" wrapText="1"/>
    </xf>
    <xf numFmtId="0" fontId="30" fillId="6" borderId="0" xfId="0" applyFont="1" applyFill="1" applyBorder="1" applyAlignment="1">
      <alignment horizontal="left" vertical="top" wrapText="1"/>
    </xf>
    <xf numFmtId="0" fontId="10" fillId="6" borderId="5" xfId="0" applyFont="1" applyFill="1" applyBorder="1" applyAlignment="1">
      <alignment horizontal="left" vertical="top"/>
    </xf>
    <xf numFmtId="49" fontId="11" fillId="5" borderId="0" xfId="0" applyNumberFormat="1" applyFont="1" applyFill="1" applyBorder="1" applyAlignment="1">
      <alignment horizontal="left" vertical="top"/>
    </xf>
    <xf numFmtId="0" fontId="22" fillId="5" borderId="0" xfId="1" quotePrefix="1" applyFill="1" applyAlignment="1">
      <alignment horizontal="left" vertical="top"/>
    </xf>
    <xf numFmtId="0" fontId="31" fillId="0" borderId="0" xfId="0" applyFont="1"/>
    <xf numFmtId="2" fontId="11" fillId="0" borderId="7" xfId="0" applyNumberFormat="1" applyFont="1" applyFill="1" applyBorder="1" applyAlignment="1">
      <alignment horizontal="left" vertical="top" wrapText="1"/>
    </xf>
    <xf numFmtId="164" fontId="0" fillId="5" borderId="0" xfId="0" applyNumberFormat="1" applyFont="1" applyFill="1" applyBorder="1" applyAlignment="1">
      <alignment horizontal="left" vertical="top"/>
    </xf>
    <xf numFmtId="0" fontId="32" fillId="5" borderId="0" xfId="0" applyFont="1" applyFill="1" applyAlignment="1">
      <alignment horizontal="left" vertical="top"/>
    </xf>
    <xf numFmtId="1" fontId="0" fillId="5" borderId="0" xfId="0" applyNumberFormat="1" applyFont="1" applyFill="1" applyBorder="1" applyAlignment="1">
      <alignment horizontal="left" vertical="top"/>
    </xf>
    <xf numFmtId="9" fontId="0" fillId="5" borderId="0" xfId="0" applyNumberFormat="1" applyFont="1" applyFill="1" applyBorder="1" applyAlignment="1">
      <alignment horizontal="left" vertical="top"/>
    </xf>
    <xf numFmtId="2" fontId="17" fillId="6" borderId="11" xfId="0" applyNumberFormat="1" applyFont="1" applyFill="1" applyBorder="1" applyAlignment="1">
      <alignment horizontal="left" vertical="top" wrapText="1"/>
    </xf>
    <xf numFmtId="0" fontId="11" fillId="8" borderId="11" xfId="0" applyFont="1" applyFill="1" applyBorder="1" applyAlignment="1">
      <alignment horizontal="left" vertical="top" wrapText="1"/>
    </xf>
    <xf numFmtId="0" fontId="24" fillId="8" borderId="0" xfId="0" applyFont="1" applyFill="1" applyBorder="1" applyAlignment="1">
      <alignment horizontal="left" vertical="top" wrapText="1"/>
    </xf>
    <xf numFmtId="0" fontId="11" fillId="8" borderId="7" xfId="0" applyFont="1" applyFill="1" applyBorder="1" applyAlignment="1">
      <alignment horizontal="left" vertical="top" wrapText="1"/>
    </xf>
    <xf numFmtId="0" fontId="0" fillId="6" borderId="0" xfId="0" applyFont="1" applyFill="1" applyAlignment="1">
      <alignment horizontal="left" vertical="top"/>
    </xf>
    <xf numFmtId="0" fontId="33" fillId="6" borderId="0" xfId="0" applyFont="1" applyFill="1" applyBorder="1" applyAlignment="1" applyProtection="1">
      <alignment horizontal="left" vertical="top" wrapText="1"/>
    </xf>
    <xf numFmtId="0" fontId="33" fillId="6" borderId="1" xfId="0" applyFont="1" applyFill="1" applyBorder="1" applyAlignment="1" applyProtection="1">
      <alignment horizontal="left" vertical="top" wrapText="1"/>
      <protection locked="0"/>
    </xf>
    <xf numFmtId="0" fontId="33" fillId="6" borderId="0" xfId="0" applyFont="1" applyFill="1" applyBorder="1" applyAlignment="1" applyProtection="1">
      <alignment vertical="center"/>
    </xf>
    <xf numFmtId="0" fontId="11" fillId="6" borderId="11" xfId="0" applyFont="1" applyFill="1" applyBorder="1" applyAlignment="1" applyProtection="1">
      <alignment horizontal="left" vertical="top" wrapText="1"/>
      <protection locked="0"/>
    </xf>
    <xf numFmtId="0" fontId="12" fillId="6" borderId="0"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protection locked="0"/>
    </xf>
    <xf numFmtId="0" fontId="11" fillId="8" borderId="7" xfId="0"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protection locked="0"/>
    </xf>
    <xf numFmtId="0" fontId="0" fillId="8" borderId="7" xfId="0" applyFont="1" applyFill="1" applyBorder="1" applyAlignment="1" applyProtection="1">
      <alignment horizontal="left" vertical="top"/>
      <protection locked="0"/>
    </xf>
    <xf numFmtId="0" fontId="17" fillId="6" borderId="0" xfId="0" applyFont="1" applyFill="1" applyBorder="1" applyAlignment="1" applyProtection="1">
      <alignment horizontal="left" vertical="top" wrapText="1"/>
      <protection locked="0"/>
    </xf>
    <xf numFmtId="0" fontId="11" fillId="8" borderId="11" xfId="0" applyFont="1" applyFill="1" applyBorder="1" applyAlignment="1" applyProtection="1">
      <alignment horizontal="left" vertical="top" wrapText="1"/>
      <protection locked="0"/>
    </xf>
    <xf numFmtId="0" fontId="17" fillId="8" borderId="0" xfId="0" applyFont="1" applyFill="1" applyBorder="1" applyAlignment="1" applyProtection="1">
      <alignment horizontal="left" vertical="top" wrapText="1"/>
      <protection locked="0"/>
    </xf>
    <xf numFmtId="0" fontId="0" fillId="8" borderId="0" xfId="0" applyFont="1" applyFill="1" applyBorder="1" applyAlignment="1" applyProtection="1">
      <alignment horizontal="left" vertical="top"/>
      <protection locked="0"/>
    </xf>
    <xf numFmtId="0" fontId="28" fillId="8" borderId="11" xfId="0" applyFont="1" applyFill="1" applyBorder="1" applyAlignment="1">
      <alignment horizontal="left" vertical="top" wrapText="1"/>
    </xf>
    <xf numFmtId="0" fontId="11" fillId="8" borderId="7" xfId="0" applyFont="1" applyFill="1" applyBorder="1" applyAlignment="1">
      <alignment horizontal="left" vertical="top"/>
    </xf>
    <xf numFmtId="0" fontId="27" fillId="8" borderId="7" xfId="0" applyFont="1" applyFill="1" applyBorder="1" applyAlignment="1">
      <alignment horizontal="left" vertical="top" wrapText="1"/>
    </xf>
    <xf numFmtId="0" fontId="0" fillId="8" borderId="0" xfId="0" applyFont="1" applyFill="1" applyAlignment="1">
      <alignment horizontal="left" vertical="top"/>
    </xf>
    <xf numFmtId="0" fontId="10" fillId="8" borderId="4" xfId="0" applyFont="1" applyFill="1" applyBorder="1" applyAlignment="1">
      <alignment horizontal="left" vertical="top"/>
    </xf>
    <xf numFmtId="0" fontId="10" fillId="8" borderId="14" xfId="0" applyFont="1" applyFill="1" applyBorder="1" applyAlignment="1">
      <alignment horizontal="left" vertical="top"/>
    </xf>
    <xf numFmtId="0" fontId="10" fillId="8" borderId="5" xfId="0" applyFont="1" applyFill="1" applyBorder="1" applyAlignment="1">
      <alignment horizontal="left" vertical="top"/>
    </xf>
    <xf numFmtId="0" fontId="11" fillId="6" borderId="0" xfId="0" applyFont="1" applyFill="1" applyBorder="1" applyAlignment="1">
      <alignment horizontal="left" vertical="top" wrapText="1"/>
    </xf>
    <xf numFmtId="2" fontId="11" fillId="0" borderId="0" xfId="0" applyNumberFormat="1" applyFont="1" applyFill="1" applyBorder="1" applyAlignment="1">
      <alignment horizontal="left" vertical="top" wrapText="1"/>
    </xf>
    <xf numFmtId="0" fontId="12" fillId="6" borderId="0"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0" fillId="5" borderId="3" xfId="0" applyFont="1" applyFill="1" applyBorder="1" applyAlignment="1" applyProtection="1">
      <alignment horizontal="left" vertical="top"/>
      <protection locked="0"/>
    </xf>
    <xf numFmtId="0" fontId="10" fillId="5" borderId="0" xfId="0" applyFont="1" applyFill="1" applyBorder="1" applyAlignment="1" applyProtection="1">
      <alignment horizontal="left" vertical="top"/>
      <protection locked="0"/>
    </xf>
    <xf numFmtId="0" fontId="11" fillId="5" borderId="9" xfId="0" applyFont="1" applyFill="1" applyBorder="1" applyAlignment="1" applyProtection="1">
      <alignment horizontal="left" vertical="top"/>
      <protection locked="0"/>
    </xf>
    <xf numFmtId="0" fontId="11" fillId="5" borderId="6" xfId="0" applyFont="1" applyFill="1" applyBorder="1" applyAlignment="1" applyProtection="1">
      <alignment horizontal="left" vertical="top"/>
      <protection locked="0"/>
    </xf>
    <xf numFmtId="0" fontId="11" fillId="5" borderId="3" xfId="0" applyFont="1" applyFill="1" applyBorder="1" applyAlignment="1" applyProtection="1">
      <alignment horizontal="left" vertical="top"/>
      <protection locked="0"/>
    </xf>
    <xf numFmtId="49" fontId="11" fillId="5" borderId="9" xfId="0" applyNumberFormat="1" applyFont="1" applyFill="1" applyBorder="1" applyAlignment="1" applyProtection="1">
      <alignment horizontal="left" vertical="top"/>
      <protection locked="0"/>
    </xf>
    <xf numFmtId="49" fontId="11" fillId="5" borderId="6" xfId="0" applyNumberFormat="1" applyFont="1" applyFill="1" applyBorder="1" applyAlignment="1" applyProtection="1">
      <alignment horizontal="left" vertical="top"/>
      <protection locked="0"/>
    </xf>
    <xf numFmtId="49" fontId="11" fillId="5" borderId="3" xfId="0" applyNumberFormat="1" applyFont="1" applyFill="1" applyBorder="1" applyAlignment="1" applyProtection="1">
      <alignment horizontal="left" vertical="top"/>
      <protection locked="0"/>
    </xf>
    <xf numFmtId="0" fontId="10" fillId="5" borderId="0" xfId="0" applyFont="1" applyFill="1" applyAlignment="1" applyProtection="1">
      <alignment horizontal="left" vertical="top"/>
      <protection locked="0"/>
    </xf>
    <xf numFmtId="0" fontId="10" fillId="5" borderId="6" xfId="0" applyFont="1" applyFill="1" applyBorder="1" applyAlignment="1" applyProtection="1">
      <alignment horizontal="left" vertical="top"/>
      <protection locked="0"/>
    </xf>
    <xf numFmtId="0" fontId="20" fillId="5" borderId="0" xfId="0" applyFont="1" applyFill="1" applyAlignment="1" applyProtection="1">
      <alignment horizontal="left" vertical="top"/>
      <protection locked="0"/>
    </xf>
    <xf numFmtId="0" fontId="10" fillId="5" borderId="0" xfId="0" applyFont="1" applyFill="1" applyAlignment="1" applyProtection="1">
      <alignment horizontal="right" vertical="top"/>
      <protection locked="0"/>
    </xf>
    <xf numFmtId="0" fontId="12" fillId="6" borderId="0" xfId="0" applyFont="1" applyFill="1" applyBorder="1" applyAlignment="1" applyProtection="1">
      <alignment horizontal="left" vertical="top" wrapText="1"/>
    </xf>
    <xf numFmtId="0" fontId="0" fillId="5" borderId="0" xfId="0" applyFont="1" applyFill="1" applyAlignment="1" applyProtection="1">
      <alignment horizontal="left" vertical="top"/>
      <protection locked="0"/>
    </xf>
    <xf numFmtId="0" fontId="22" fillId="5" borderId="0" xfId="1" quotePrefix="1" applyFill="1" applyAlignment="1" applyProtection="1">
      <alignment horizontal="right" vertical="top"/>
      <protection locked="0"/>
    </xf>
    <xf numFmtId="0" fontId="10" fillId="0" borderId="0" xfId="0" applyFont="1" applyAlignment="1" applyProtection="1">
      <alignment horizontal="left" vertical="top"/>
      <protection locked="0"/>
    </xf>
    <xf numFmtId="0" fontId="8" fillId="6" borderId="11"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7" xfId="0" applyFont="1" applyFill="1" applyBorder="1" applyAlignment="1">
      <alignment horizontal="left" vertical="top" wrapText="1"/>
    </xf>
    <xf numFmtId="0" fontId="12" fillId="4" borderId="11"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7" xfId="0" applyFont="1" applyFill="1" applyBorder="1" applyAlignment="1">
      <alignment horizontal="left" vertical="top" wrapText="1"/>
    </xf>
    <xf numFmtId="0" fontId="14" fillId="4" borderId="11" xfId="0" applyFont="1" applyFill="1" applyBorder="1" applyAlignment="1">
      <alignment horizontal="left" vertical="top" wrapText="1"/>
    </xf>
    <xf numFmtId="0" fontId="14" fillId="4" borderId="0" xfId="0" applyFont="1" applyFill="1" applyBorder="1" applyAlignment="1">
      <alignment horizontal="left" vertical="top" wrapText="1"/>
    </xf>
    <xf numFmtId="0" fontId="11" fillId="4" borderId="0" xfId="0" applyFont="1" applyFill="1" applyBorder="1" applyAlignment="1" applyProtection="1">
      <alignment horizontal="left" vertical="top" wrapText="1"/>
      <protection locked="0"/>
    </xf>
    <xf numFmtId="0" fontId="14" fillId="4" borderId="7" xfId="0" applyFont="1" applyFill="1" applyBorder="1" applyAlignment="1">
      <alignment horizontal="left" vertical="top" wrapText="1"/>
    </xf>
    <xf numFmtId="0" fontId="17" fillId="6" borderId="0" xfId="0" applyFont="1" applyFill="1" applyBorder="1" applyAlignment="1">
      <alignment horizontal="left" vertical="top" wrapText="1"/>
    </xf>
    <xf numFmtId="0" fontId="35" fillId="0" borderId="0" xfId="0" applyFont="1" applyAlignment="1">
      <alignment vertical="center"/>
    </xf>
    <xf numFmtId="2" fontId="11" fillId="6" borderId="11" xfId="0" applyNumberFormat="1" applyFont="1" applyFill="1" applyBorder="1" applyAlignment="1">
      <alignment horizontal="left" vertical="top" wrapText="1"/>
    </xf>
    <xf numFmtId="0" fontId="17" fillId="6" borderId="0" xfId="0" applyFont="1" applyFill="1" applyBorder="1" applyAlignment="1">
      <alignment horizontal="left" vertical="top" wrapText="1"/>
    </xf>
    <xf numFmtId="0" fontId="3" fillId="3" borderId="8"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2" fillId="7" borderId="9"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3" xfId="0" applyFont="1" applyFill="1" applyBorder="1" applyAlignment="1">
      <alignment horizontal="left" vertical="center" wrapText="1" indent="1"/>
    </xf>
    <xf numFmtId="0" fontId="2" fillId="7" borderId="9" xfId="0" applyFont="1" applyFill="1" applyBorder="1" applyAlignment="1">
      <alignment horizontal="justify" vertical="center" wrapText="1"/>
    </xf>
    <xf numFmtId="0" fontId="2" fillId="7" borderId="6" xfId="0" applyFont="1" applyFill="1" applyBorder="1" applyAlignment="1">
      <alignment horizontal="justify" vertical="center" wrapText="1"/>
    </xf>
    <xf numFmtId="0" fontId="2" fillId="7" borderId="3" xfId="0" applyFont="1" applyFill="1" applyBorder="1" applyAlignment="1">
      <alignment horizontal="justify" vertical="center" wrapText="1"/>
    </xf>
    <xf numFmtId="0" fontId="2" fillId="3" borderId="9"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2" fillId="0" borderId="9" xfId="0" applyFont="1" applyBorder="1" applyAlignment="1">
      <alignment horizontal="justify" vertical="center" wrapText="1"/>
    </xf>
    <xf numFmtId="0" fontId="2" fillId="0" borderId="3" xfId="0" applyFont="1" applyBorder="1" applyAlignment="1">
      <alignment horizontal="justify" vertical="center" wrapText="1"/>
    </xf>
    <xf numFmtId="0" fontId="2" fillId="3" borderId="6" xfId="0" applyFont="1" applyFill="1" applyBorder="1" applyAlignment="1">
      <alignment horizontal="left" vertical="center" wrapText="1" indent="1"/>
    </xf>
    <xf numFmtId="0" fontId="2" fillId="0" borderId="6" xfId="0" applyFont="1" applyBorder="1" applyAlignment="1">
      <alignment horizontal="justify" vertical="center" wrapText="1"/>
    </xf>
    <xf numFmtId="0" fontId="2" fillId="3" borderId="12"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2" fillId="3" borderId="9"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1" fillId="6" borderId="0" xfId="0" applyFont="1" applyFill="1" applyBorder="1" applyAlignment="1">
      <alignment horizontal="left" vertical="top" wrapText="1"/>
    </xf>
    <xf numFmtId="0" fontId="17" fillId="6" borderId="0" xfId="0" applyFont="1" applyFill="1" applyBorder="1" applyAlignment="1">
      <alignment horizontal="left" vertical="top"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11" fillId="6" borderId="11" xfId="0" applyFont="1" applyFill="1" applyBorder="1" applyAlignment="1">
      <alignment horizontal="center" vertical="top"/>
    </xf>
    <xf numFmtId="0" fontId="11" fillId="6" borderId="0" xfId="0" applyFont="1" applyFill="1" applyBorder="1" applyAlignment="1">
      <alignment horizontal="center" vertical="top"/>
    </xf>
    <xf numFmtId="0" fontId="11" fillId="6" borderId="7" xfId="0" applyFont="1" applyFill="1" applyBorder="1" applyAlignment="1">
      <alignment horizontal="center" vertical="top"/>
    </xf>
    <xf numFmtId="0" fontId="28" fillId="8" borderId="0" xfId="0" applyFont="1" applyFill="1" applyBorder="1" applyAlignment="1">
      <alignment horizontal="left" vertical="top" wrapText="1"/>
    </xf>
    <xf numFmtId="0" fontId="29" fillId="4" borderId="12" xfId="0" applyFont="1" applyFill="1" applyBorder="1" applyAlignment="1">
      <alignment horizontal="left" vertical="center" wrapText="1"/>
    </xf>
    <xf numFmtId="0" fontId="29" fillId="4" borderId="13" xfId="0" applyFont="1" applyFill="1" applyBorder="1" applyAlignment="1">
      <alignment horizontal="left" vertical="center" wrapText="1"/>
    </xf>
    <xf numFmtId="0" fontId="26" fillId="4" borderId="0" xfId="0" applyFont="1" applyFill="1" applyAlignment="1">
      <alignment horizontal="left" vertical="top"/>
    </xf>
    <xf numFmtId="0" fontId="26" fillId="4" borderId="7" xfId="0" applyFont="1" applyFill="1" applyBorder="1" applyAlignment="1">
      <alignment horizontal="left" vertical="top"/>
    </xf>
    <xf numFmtId="0" fontId="33" fillId="6" borderId="0" xfId="0" applyFont="1" applyFill="1" applyBorder="1" applyAlignment="1" applyProtection="1">
      <alignment horizontal="left" vertical="top" wrapText="1"/>
    </xf>
    <xf numFmtId="0" fontId="33" fillId="6" borderId="11" xfId="0" applyFont="1" applyFill="1" applyBorder="1" applyAlignment="1" applyProtection="1">
      <alignment horizontal="left" vertical="top" wrapText="1"/>
    </xf>
    <xf numFmtId="2" fontId="24" fillId="4" borderId="11" xfId="0" applyNumberFormat="1" applyFont="1" applyFill="1" applyBorder="1" applyAlignment="1">
      <alignment horizontal="left" vertical="top"/>
    </xf>
    <xf numFmtId="2" fontId="24" fillId="4" borderId="0" xfId="0" applyNumberFormat="1" applyFont="1" applyFill="1" applyBorder="1" applyAlignment="1">
      <alignment horizontal="left" vertical="top"/>
    </xf>
    <xf numFmtId="2" fontId="24" fillId="4" borderId="7" xfId="0" applyNumberFormat="1" applyFont="1" applyFill="1" applyBorder="1" applyAlignment="1">
      <alignment horizontal="left" vertical="top"/>
    </xf>
  </cellXfs>
  <cellStyles count="2">
    <cellStyle name="Hyperlink" xfId="1" builtinId="8"/>
    <cellStyle name="Normal" xfId="0" builtinId="0"/>
  </cellStyles>
  <dxfs count="169">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Style="combo" dx="15" fmlaLink="$C$3" fmlaRange="$B$24:$B$25" noThreeD="1" sel="1" val="0"/>
</file>

<file path=xl/ctrlProps/ctrlProp10.xml><?xml version="1.0" encoding="utf-8"?>
<formControlPr xmlns="http://schemas.microsoft.com/office/spreadsheetml/2009/9/main" objectType="CheckBox" fmlaLink="$C$195" lockText="1" noThreeD="1"/>
</file>

<file path=xl/ctrlProps/ctrlProp11.xml><?xml version="1.0" encoding="utf-8"?>
<formControlPr xmlns="http://schemas.microsoft.com/office/spreadsheetml/2009/9/main" objectType="Drop" dropStyle="combo" dx="15" fmlaLink="$C$18" fmlaRange="$B$50:$B$51" noThreeD="1" sel="2" val="0"/>
</file>

<file path=xl/ctrlProps/ctrlProp12.xml><?xml version="1.0" encoding="utf-8"?>
<formControlPr xmlns="http://schemas.microsoft.com/office/spreadsheetml/2009/9/main" objectType="Drop" dropStyle="combo" dx="15" fmlaLink="$C$19" fmlaRange="$B$50:$B$51" noThreeD="1" sel="2" val="0"/>
</file>

<file path=xl/ctrlProps/ctrlProp13.xml><?xml version="1.0" encoding="utf-8"?>
<formControlPr xmlns="http://schemas.microsoft.com/office/spreadsheetml/2009/9/main" objectType="Drop" dropStyle="combo" dx="15" fmlaLink="$C$20" fmlaRange="$B$50:$B$51" noThreeD="1" sel="2" val="0"/>
</file>

<file path=xl/ctrlProps/ctrlProp14.xml><?xml version="1.0" encoding="utf-8"?>
<formControlPr xmlns="http://schemas.microsoft.com/office/spreadsheetml/2009/9/main" objectType="Drop" dropStyle="combo" dx="15" fmlaLink="$C$21" fmlaRange="$B$50:$B$51" noThreeD="1" sel="2" val="0"/>
</file>

<file path=xl/ctrlProps/ctrlProp15.xml><?xml version="1.0" encoding="utf-8"?>
<formControlPr xmlns="http://schemas.microsoft.com/office/spreadsheetml/2009/9/main" objectType="Drop" dropStyle="combo" dx="15" fmlaLink="$C$22" fmlaRange="$B$50:$B$51" noThreeD="1" sel="1" val="0"/>
</file>

<file path=xl/ctrlProps/ctrlProp16.xml><?xml version="1.0" encoding="utf-8"?>
<formControlPr xmlns="http://schemas.microsoft.com/office/spreadsheetml/2009/9/main" objectType="Drop" dropStyle="combo" dx="15" fmlaLink="$C$26" fmlaRange="$B$50:$B$51" noThreeD="1" sel="2" val="0"/>
</file>

<file path=xl/ctrlProps/ctrlProp17.xml><?xml version="1.0" encoding="utf-8"?>
<formControlPr xmlns="http://schemas.microsoft.com/office/spreadsheetml/2009/9/main" objectType="Drop" dropStyle="combo" dx="15" fmlaLink="$C$15" fmlaRange="$B$50:$B$51" noThreeD="1" sel="2" val="0"/>
</file>

<file path=xl/ctrlProps/ctrlProp18.xml><?xml version="1.0" encoding="utf-8"?>
<formControlPr xmlns="http://schemas.microsoft.com/office/spreadsheetml/2009/9/main" objectType="Drop" dropStyle="combo" dx="15" fmlaLink="$C$16" fmlaRange="$B$50:$B$51" noThreeD="1" sel="2" val="0"/>
</file>

<file path=xl/ctrlProps/ctrlProp19.xml><?xml version="1.0" encoding="utf-8"?>
<formControlPr xmlns="http://schemas.microsoft.com/office/spreadsheetml/2009/9/main" objectType="Drop" dropStyle="combo" dx="15" fmlaLink="$C$28" fmlaRange="$B$50:$B$51" noThreeD="1" sel="2" val="0"/>
</file>

<file path=xl/ctrlProps/ctrlProp2.xml><?xml version="1.0" encoding="utf-8"?>
<formControlPr xmlns="http://schemas.microsoft.com/office/spreadsheetml/2009/9/main" objectType="CheckBox" fmlaLink="$C$167" lockText="1" noThreeD="1"/>
</file>

<file path=xl/ctrlProps/ctrlProp20.xml><?xml version="1.0" encoding="utf-8"?>
<formControlPr xmlns="http://schemas.microsoft.com/office/spreadsheetml/2009/9/main" objectType="Drop" dropStyle="combo" dx="15" fmlaLink="$C$3" fmlaRange="$B$68:$B$69" noThreeD="1" sel="2" val="0"/>
</file>

<file path=xl/ctrlProps/ctrlProp21.xml><?xml version="1.0" encoding="utf-8"?>
<formControlPr xmlns="http://schemas.microsoft.com/office/spreadsheetml/2009/9/main" objectType="Drop" dropStyle="combo" dx="15" fmlaLink="$C$5" fmlaRange="$B$68:$B$69" noThreeD="1" sel="2" val="0"/>
</file>

<file path=xl/ctrlProps/ctrlProp22.xml><?xml version="1.0" encoding="utf-8"?>
<formControlPr xmlns="http://schemas.microsoft.com/office/spreadsheetml/2009/9/main" objectType="Drop" dropStyle="combo" dx="15" fmlaLink="$C$9" fmlaRange="$B$68:$B$69" noThreeD="1" sel="2" val="0"/>
</file>

<file path=xl/ctrlProps/ctrlProp23.xml><?xml version="1.0" encoding="utf-8"?>
<formControlPr xmlns="http://schemas.microsoft.com/office/spreadsheetml/2009/9/main" objectType="Drop" dropStyle="combo" dx="15" fmlaLink="$C$11" fmlaRange="$B$68:$B$69" noThreeD="1" sel="2" val="0"/>
</file>

<file path=xl/ctrlProps/ctrlProp24.xml><?xml version="1.0" encoding="utf-8"?>
<formControlPr xmlns="http://schemas.microsoft.com/office/spreadsheetml/2009/9/main" objectType="CheckBox" fmlaLink="$C$211" lockText="1" noThreeD="1"/>
</file>

<file path=xl/ctrlProps/ctrlProp25.xml><?xml version="1.0" encoding="utf-8"?>
<formControlPr xmlns="http://schemas.microsoft.com/office/spreadsheetml/2009/9/main" objectType="CheckBox" fmlaLink="$C$212" lockText="1" noThreeD="1"/>
</file>

<file path=xl/ctrlProps/ctrlProp26.xml><?xml version="1.0" encoding="utf-8"?>
<formControlPr xmlns="http://schemas.microsoft.com/office/spreadsheetml/2009/9/main" objectType="CheckBox" fmlaLink="$C$217" lockText="1" noThreeD="1"/>
</file>

<file path=xl/ctrlProps/ctrlProp27.xml><?xml version="1.0" encoding="utf-8"?>
<formControlPr xmlns="http://schemas.microsoft.com/office/spreadsheetml/2009/9/main" objectType="CheckBox" fmlaLink="$C$213" lockText="1" noThreeD="1"/>
</file>

<file path=xl/ctrlProps/ctrlProp28.xml><?xml version="1.0" encoding="utf-8"?>
<formControlPr xmlns="http://schemas.microsoft.com/office/spreadsheetml/2009/9/main" objectType="CheckBox" fmlaLink="$C$214" lockText="1" noThreeD="1"/>
</file>

<file path=xl/ctrlProps/ctrlProp29.xml><?xml version="1.0" encoding="utf-8"?>
<formControlPr xmlns="http://schemas.microsoft.com/office/spreadsheetml/2009/9/main" objectType="CheckBox" fmlaLink="$C$215" lockText="1" noThreeD="1"/>
</file>

<file path=xl/ctrlProps/ctrlProp3.xml><?xml version="1.0" encoding="utf-8"?>
<formControlPr xmlns="http://schemas.microsoft.com/office/spreadsheetml/2009/9/main" objectType="CheckBox" fmlaLink="$C$168" lockText="1" noThreeD="1"/>
</file>

<file path=xl/ctrlProps/ctrlProp30.xml><?xml version="1.0" encoding="utf-8"?>
<formControlPr xmlns="http://schemas.microsoft.com/office/spreadsheetml/2009/9/main" objectType="CheckBox" fmlaLink="$C$216" lockText="1" noThreeD="1"/>
</file>

<file path=xl/ctrlProps/ctrlProp31.xml><?xml version="1.0" encoding="utf-8"?>
<formControlPr xmlns="http://schemas.microsoft.com/office/spreadsheetml/2009/9/main" objectType="Drop" dropStyle="combo" dx="15" fmlaLink="$C$16" fmlaRange="$B$68:$B$69" noThreeD="1" sel="2" val="0"/>
</file>

<file path=xl/ctrlProps/ctrlProp32.xml><?xml version="1.0" encoding="utf-8"?>
<formControlPr xmlns="http://schemas.microsoft.com/office/spreadsheetml/2009/9/main" objectType="Drop" dropStyle="combo" dx="15" fmlaLink="$C$18" fmlaRange="$B$68:$B$69" noThreeD="1" sel="2" val="0"/>
</file>

<file path=xl/ctrlProps/ctrlProp33.xml><?xml version="1.0" encoding="utf-8"?>
<formControlPr xmlns="http://schemas.microsoft.com/office/spreadsheetml/2009/9/main" objectType="Drop" dropStyle="combo" dx="15" fmlaLink="$C$20" fmlaRange="$B$68:$B$69" noThreeD="1" sel="2" val="0"/>
</file>

<file path=xl/ctrlProps/ctrlProp34.xml><?xml version="1.0" encoding="utf-8"?>
<formControlPr xmlns="http://schemas.microsoft.com/office/spreadsheetml/2009/9/main" objectType="Drop" dropStyle="combo" dx="15" fmlaLink="$C$22" fmlaRange="$B$68:$B$69" noThreeD="1" sel="2" val="0"/>
</file>

<file path=xl/ctrlProps/ctrlProp35.xml><?xml version="1.0" encoding="utf-8"?>
<formControlPr xmlns="http://schemas.microsoft.com/office/spreadsheetml/2009/9/main" objectType="Drop" dropStyle="combo" dx="15" fmlaLink="$C$24" fmlaRange="$B$68:$B$69" noThreeD="1" sel="2" val="0"/>
</file>

<file path=xl/ctrlProps/ctrlProp36.xml><?xml version="1.0" encoding="utf-8"?>
<formControlPr xmlns="http://schemas.microsoft.com/office/spreadsheetml/2009/9/main" objectType="Drop" dropStyle="combo" dx="15" fmlaLink="$C$7" fmlaRange="$B$68:$B$69" noThreeD="1" sel="2" val="0"/>
</file>

<file path=xl/ctrlProps/ctrlProp37.xml><?xml version="1.0" encoding="utf-8"?>
<formControlPr xmlns="http://schemas.microsoft.com/office/spreadsheetml/2009/9/main" objectType="Drop" dropStyle="combo" dx="15" fmlaLink="$C$29" fmlaRange="$B$68:$B$69" noThreeD="1" sel="2" val="0"/>
</file>

<file path=xl/ctrlProps/ctrlProp38.xml><?xml version="1.0" encoding="utf-8"?>
<formControlPr xmlns="http://schemas.microsoft.com/office/spreadsheetml/2009/9/main" objectType="Drop" dropStyle="combo" dx="15" fmlaLink="$C$31" fmlaRange="$B$68:$B$69" noThreeD="1" sel="2" val="0"/>
</file>

<file path=xl/ctrlProps/ctrlProp39.xml><?xml version="1.0" encoding="utf-8"?>
<formControlPr xmlns="http://schemas.microsoft.com/office/spreadsheetml/2009/9/main" objectType="Drop" dropStyle="combo" dx="15" fmlaLink="$C$33" fmlaRange="$B$68:$B$69" noThreeD="1" sel="2" val="0"/>
</file>

<file path=xl/ctrlProps/ctrlProp4.xml><?xml version="1.0" encoding="utf-8"?>
<formControlPr xmlns="http://schemas.microsoft.com/office/spreadsheetml/2009/9/main" objectType="CheckBox" fmlaLink="$C$167" lockText="1" noThreeD="1"/>
</file>

<file path=xl/ctrlProps/ctrlProp40.xml><?xml version="1.0" encoding="utf-8"?>
<formControlPr xmlns="http://schemas.microsoft.com/office/spreadsheetml/2009/9/main" objectType="Drop" dropStyle="combo" dx="15" fmlaLink="$C$35" fmlaRange="$B$68:$B$69" noThreeD="1" sel="2" val="0"/>
</file>

<file path=xl/ctrlProps/ctrlProp41.xml><?xml version="1.0" encoding="utf-8"?>
<formControlPr xmlns="http://schemas.microsoft.com/office/spreadsheetml/2009/9/main" objectType="Drop" dropStyle="combo" dx="15" fmlaLink="$C$35" fmlaRange="$B$68:$B$69" noThreeD="1" sel="2" val="0"/>
</file>

<file path=xl/ctrlProps/ctrlProp42.xml><?xml version="1.0" encoding="utf-8"?>
<formControlPr xmlns="http://schemas.microsoft.com/office/spreadsheetml/2009/9/main" objectType="Drop" dropStyle="combo" dx="15" fmlaLink="$C$35" fmlaRange="$B$68:$B$69" noThreeD="1" sel="2" val="0"/>
</file>

<file path=xl/ctrlProps/ctrlProp43.xml><?xml version="1.0" encoding="utf-8"?>
<formControlPr xmlns="http://schemas.microsoft.com/office/spreadsheetml/2009/9/main" objectType="Drop" dropStyle="combo" dx="15" fmlaLink="$C$40" fmlaRange="$B$80:$B$84" noThreeD="1" sel="5" val="0"/>
</file>

<file path=xl/ctrlProps/ctrlProp44.xml><?xml version="1.0" encoding="utf-8"?>
<formControlPr xmlns="http://schemas.microsoft.com/office/spreadsheetml/2009/9/main" objectType="Drop" dropStyle="combo" dx="15" fmlaLink="$C$45" fmlaRange="$B$68:$B$69" noThreeD="1" sel="2" val="0"/>
</file>

<file path=xl/ctrlProps/ctrlProp45.xml><?xml version="1.0" encoding="utf-8"?>
<formControlPr xmlns="http://schemas.microsoft.com/office/spreadsheetml/2009/9/main" objectType="Drop" dropStyle="combo" dx="15" fmlaLink="$C$42" fmlaRange="$B$68:$B$69" noThreeD="1" sel="2" val="0"/>
</file>

<file path=xl/ctrlProps/ctrlProp46.xml><?xml version="1.0" encoding="utf-8"?>
<formControlPr xmlns="http://schemas.microsoft.com/office/spreadsheetml/2009/9/main" objectType="Drop" dropStyle="combo" dx="15" fmlaLink="$C$46" fmlaRange="$B$68:$B$69" noThreeD="1" sel="2" val="0"/>
</file>

<file path=xl/ctrlProps/ctrlProp47.xml><?xml version="1.0" encoding="utf-8"?>
<formControlPr xmlns="http://schemas.microsoft.com/office/spreadsheetml/2009/9/main" objectType="Drop" dropStyle="combo" dx="15" fmlaLink="$C$48" fmlaRange="$B$68:$B$69" noThreeD="1" sel="2" val="0"/>
</file>

<file path=xl/ctrlProps/ctrlProp48.xml><?xml version="1.0" encoding="utf-8"?>
<formControlPr xmlns="http://schemas.microsoft.com/office/spreadsheetml/2009/9/main" objectType="Drop" dropStyle="combo" dx="15" fmlaLink="$C$51" fmlaRange="$B$68:$B$69" noThreeD="1" sel="2" val="0"/>
</file>

<file path=xl/ctrlProps/ctrlProp49.xml><?xml version="1.0" encoding="utf-8"?>
<formControlPr xmlns="http://schemas.microsoft.com/office/spreadsheetml/2009/9/main" objectType="Drop" dropStyle="combo" dx="15" fmlaLink="$C$54" fmlaRange="$B$68:$B$69" noThreeD="1" sel="2" val="0"/>
</file>

<file path=xl/ctrlProps/ctrlProp5.xml><?xml version="1.0" encoding="utf-8"?>
<formControlPr xmlns="http://schemas.microsoft.com/office/spreadsheetml/2009/9/main" objectType="CheckBox" fmlaLink="$C$169" lockText="1" noThreeD="1"/>
</file>

<file path=xl/ctrlProps/ctrlProp50.xml><?xml version="1.0" encoding="utf-8"?>
<formControlPr xmlns="http://schemas.microsoft.com/office/spreadsheetml/2009/9/main" objectType="Drop" dropStyle="combo" dx="15" fmlaLink="$C$43" fmlaRange="$B$68:$B$69" noThreeD="1" sel="2" val="0"/>
</file>

<file path=xl/ctrlProps/ctrlProp51.xml><?xml version="1.0" encoding="utf-8"?>
<formControlPr xmlns="http://schemas.microsoft.com/office/spreadsheetml/2009/9/main" objectType="Drop" dropStyle="combo" dx="15" fmlaLink="$C$37" fmlaRange="$B$68:$B$69" noThreeD="1" sel="2" val="0"/>
</file>

<file path=xl/ctrlProps/ctrlProp52.xml><?xml version="1.0" encoding="utf-8"?>
<formControlPr xmlns="http://schemas.microsoft.com/office/spreadsheetml/2009/9/main" objectType="CheckBox" fmlaLink="$C$222" lockText="1" noThreeD="1"/>
</file>

<file path=xl/ctrlProps/ctrlProp53.xml><?xml version="1.0" encoding="utf-8"?>
<formControlPr xmlns="http://schemas.microsoft.com/office/spreadsheetml/2009/9/main" objectType="CheckBox" fmlaLink="$C$223" lockText="1" noThreeD="1"/>
</file>

<file path=xl/ctrlProps/ctrlProp54.xml><?xml version="1.0" encoding="utf-8"?>
<formControlPr xmlns="http://schemas.microsoft.com/office/spreadsheetml/2009/9/main" objectType="CheckBox" fmlaLink="$C$224" lockText="1" noThreeD="1"/>
</file>

<file path=xl/ctrlProps/ctrlProp55.xml><?xml version="1.0" encoding="utf-8"?>
<formControlPr xmlns="http://schemas.microsoft.com/office/spreadsheetml/2009/9/main" objectType="CheckBox" fmlaLink="$C$225" lockText="1" noThreeD="1"/>
</file>

<file path=xl/ctrlProps/ctrlProp56.xml><?xml version="1.0" encoding="utf-8"?>
<formControlPr xmlns="http://schemas.microsoft.com/office/spreadsheetml/2009/9/main" objectType="CheckBox" fmlaLink="$C$226"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C$170" lockText="1" noThreeD="1"/>
</file>

<file path=xl/ctrlProps/ctrlProp7.xml><?xml version="1.0" encoding="utf-8"?>
<formControlPr xmlns="http://schemas.microsoft.com/office/spreadsheetml/2009/9/main" objectType="Drop" dropStyle="combo" dx="15" fmlaLink="$C$9" fmlaRange="$B$50:$B$51" noThreeD="1" sel="2" val="0"/>
</file>

<file path=xl/ctrlProps/ctrlProp8.xml><?xml version="1.0" encoding="utf-8"?>
<formControlPr xmlns="http://schemas.microsoft.com/office/spreadsheetml/2009/9/main" objectType="CheckBox" fmlaLink="$C$193" lockText="1" noThreeD="1"/>
</file>

<file path=xl/ctrlProps/ctrlProp9.xml><?xml version="1.0" encoding="utf-8"?>
<formControlPr xmlns="http://schemas.microsoft.com/office/spreadsheetml/2009/9/main" objectType="CheckBox" fmlaLink="$C$194" lockText="1" noThreeD="1"/>
</file>

<file path=xl/drawings/_rels/drawing1.xml.rels><?xml version="1.0" encoding="UTF-8" standalone="yes"?>
<Relationships xmlns="http://schemas.openxmlformats.org/package/2006/relationships"><Relationship Id="rId2" Type="http://schemas.openxmlformats.org/officeDocument/2006/relationships/hyperlink" Target="#'G Training'!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I Data Protection'!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 Cyber Security'!A1"/><Relationship Id="rId2" Type="http://schemas.openxmlformats.org/officeDocument/2006/relationships/hyperlink" Target="#'G Training'!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Summary!A1"/><Relationship Id="rId7" Type="http://schemas.openxmlformats.org/officeDocument/2006/relationships/hyperlink" Target="https://advocacy.mozilla.org/en-US/encrypt-hard-drive/" TargetMode="External"/><Relationship Id="rId2" Type="http://schemas.openxmlformats.org/officeDocument/2006/relationships/hyperlink" Target="#'I Data Protection'!A1"/><Relationship Id="rId1" Type="http://schemas.openxmlformats.org/officeDocument/2006/relationships/image" Target="../media/image1.jpeg"/><Relationship Id="rId6" Type="http://schemas.openxmlformats.org/officeDocument/2006/relationships/hyperlink" Target="https://www.howtogeek.com/321072/how-to-disable-smbv1-and-protect-your-windows-pc-from-attack/" TargetMode="External"/><Relationship Id="rId5" Type="http://schemas.openxmlformats.org/officeDocument/2006/relationships/hyperlink" Target="https://www.makeuseof.com/tag/how-to-prevent-a-usb-drive-from-running-anything-automatically-in-windows/" TargetMode="External"/><Relationship Id="rId4" Type="http://schemas.openxmlformats.org/officeDocument/2006/relationships/hyperlink" Target="http://smallbusiness.chron.com/set-up-computer-administrator-privileges-54611.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Finish!A1"/><Relationship Id="rId1" Type="http://schemas.openxmlformats.org/officeDocument/2006/relationships/hyperlink" Target="#'H Cyber Security'!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Summary!A1"/></Relationships>
</file>

<file path=xl/drawings/drawing1.xml><?xml version="1.0" encoding="utf-8"?>
<xdr:wsDr xmlns:xdr="http://schemas.openxmlformats.org/drawingml/2006/spreadsheetDrawing" xmlns:a="http://schemas.openxmlformats.org/drawingml/2006/main">
  <xdr:twoCellAnchor editAs="oneCell">
    <xdr:from>
      <xdr:col>2</xdr:col>
      <xdr:colOff>2336524</xdr:colOff>
      <xdr:row>0</xdr:row>
      <xdr:rowOff>172278</xdr:rowOff>
    </xdr:from>
    <xdr:to>
      <xdr:col>3</xdr:col>
      <xdr:colOff>95614</xdr:colOff>
      <xdr:row>0</xdr:row>
      <xdr:rowOff>1019175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27449" y="172278"/>
          <a:ext cx="1435740" cy="846897"/>
        </a:xfrm>
        <a:prstGeom prst="rect">
          <a:avLst/>
        </a:prstGeom>
      </xdr:spPr>
    </xdr:pic>
    <xdr:clientData/>
  </xdr:twoCellAnchor>
  <xdr:twoCellAnchor>
    <xdr:from>
      <xdr:col>1</xdr:col>
      <xdr:colOff>2381249</xdr:colOff>
      <xdr:row>15</xdr:row>
      <xdr:rowOff>57150</xdr:rowOff>
    </xdr:from>
    <xdr:to>
      <xdr:col>2</xdr:col>
      <xdr:colOff>800099</xdr:colOff>
      <xdr:row>19</xdr:row>
      <xdr:rowOff>38100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2762249" y="7353300"/>
          <a:ext cx="1628775" cy="7810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START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2400300</xdr:colOff>
      <xdr:row>0</xdr:row>
      <xdr:rowOff>95250</xdr:rowOff>
    </xdr:from>
    <xdr:to>
      <xdr:col>3</xdr:col>
      <xdr:colOff>158270</xdr:colOff>
      <xdr:row>0</xdr:row>
      <xdr:rowOff>923512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91225" y="95250"/>
          <a:ext cx="143462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9525</xdr:rowOff>
        </xdr:from>
        <xdr:to>
          <xdr:col>2</xdr:col>
          <xdr:colOff>3657600</xdr:colOff>
          <xdr:row>2</xdr:row>
          <xdr:rowOff>200025</xdr:rowOff>
        </xdr:to>
        <xdr:sp macro="" textlink="">
          <xdr:nvSpPr>
            <xdr:cNvPr id="3083" name="Drop Dow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3162300</xdr:colOff>
          <xdr:row>5</xdr:row>
          <xdr:rowOff>28575</xdr:rowOff>
        </xdr:from>
        <xdr:to>
          <xdr:col>2</xdr:col>
          <xdr:colOff>809625</xdr:colOff>
          <xdr:row>7</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Annually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5</xdr:row>
          <xdr:rowOff>28575</xdr:rowOff>
        </xdr:from>
        <xdr:to>
          <xdr:col>2</xdr:col>
          <xdr:colOff>1733550</xdr:colOff>
          <xdr:row>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6 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561975</xdr:colOff>
          <xdr:row>5</xdr:row>
          <xdr:rowOff>28575</xdr:rowOff>
        </xdr:from>
        <xdr:to>
          <xdr:col>15</xdr:col>
          <xdr:colOff>200025</xdr:colOff>
          <xdr:row>7</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Annually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5</xdr:row>
          <xdr:rowOff>19050</xdr:rowOff>
        </xdr:from>
        <xdr:to>
          <xdr:col>2</xdr:col>
          <xdr:colOff>2714625</xdr:colOff>
          <xdr:row>6</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2743200</xdr:colOff>
          <xdr:row>5</xdr:row>
          <xdr:rowOff>9525</xdr:rowOff>
        </xdr:from>
        <xdr:to>
          <xdr:col>2</xdr:col>
          <xdr:colOff>3600450</xdr:colOff>
          <xdr:row>6</xdr:row>
          <xdr:rowOff>171450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Doesn't</a:t>
              </a:r>
            </a:p>
          </xdr:txBody>
        </xdr:sp>
        <xdr:clientData/>
      </xdr:twoCellAnchor>
    </mc:Choice>
    <mc:Fallback/>
  </mc:AlternateContent>
  <xdr:twoCellAnchor>
    <xdr:from>
      <xdr:col>2</xdr:col>
      <xdr:colOff>2886075</xdr:colOff>
      <xdr:row>10</xdr:row>
      <xdr:rowOff>57150</xdr:rowOff>
    </xdr:from>
    <xdr:to>
      <xdr:col>3</xdr:col>
      <xdr:colOff>126842</xdr:colOff>
      <xdr:row>12</xdr:row>
      <xdr:rowOff>34652</xdr:rowOff>
    </xdr:to>
    <xdr:sp macro="" textlink="">
      <xdr:nvSpPr>
        <xdr:cNvPr id="24" name="Rounded Rectangle 23">
          <a:hlinkClick xmlns:r="http://schemas.openxmlformats.org/officeDocument/2006/relationships" r:id="rId2"/>
          <a:extLst>
            <a:ext uri="{FF2B5EF4-FFF2-40B4-BE49-F238E27FC236}">
              <a16:creationId xmlns:a16="http://schemas.microsoft.com/office/drawing/2014/main" id="{00000000-0008-0000-0200-000018000000}"/>
            </a:ext>
          </a:extLst>
        </xdr:cNvPr>
        <xdr:cNvSpPr/>
      </xdr:nvSpPr>
      <xdr:spPr>
        <a:xfrm>
          <a:off x="6477000" y="2857500"/>
          <a:ext cx="917417" cy="358502"/>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3657600</xdr:colOff>
          <xdr:row>8</xdr:row>
          <xdr:rowOff>200025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2400300</xdr:colOff>
      <xdr:row>0</xdr:row>
      <xdr:rowOff>95250</xdr:rowOff>
    </xdr:from>
    <xdr:to>
      <xdr:col>3</xdr:col>
      <xdr:colOff>158270</xdr:colOff>
      <xdr:row>0</xdr:row>
      <xdr:rowOff>923512</xdr:rowOff>
    </xdr:to>
    <xdr:pic>
      <xdr:nvPicPr>
        <xdr:cNvPr id="11" name="Picture 10">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91225" y="95250"/>
          <a:ext cx="143462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xdr:row>
          <xdr:rowOff>19050</xdr:rowOff>
        </xdr:from>
        <xdr:to>
          <xdr:col>2</xdr:col>
          <xdr:colOff>2809875</xdr:colOff>
          <xdr:row>2</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Jersey (locally)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xdr:row>
          <xdr:rowOff>190500</xdr:rowOff>
        </xdr:from>
        <xdr:to>
          <xdr:col>2</xdr:col>
          <xdr:colOff>2809875</xdr:colOff>
          <xdr:row>3</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Europe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xdr:row>
          <xdr:rowOff>9525</xdr:rowOff>
        </xdr:from>
        <xdr:to>
          <xdr:col>2</xdr:col>
          <xdr:colOff>2809875</xdr:colOff>
          <xdr:row>4</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3657600</xdr:colOff>
          <xdr:row>17</xdr:row>
          <xdr:rowOff>200025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3657600</xdr:colOff>
          <xdr:row>18</xdr:row>
          <xdr:rowOff>200025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3657600</xdr:colOff>
          <xdr:row>19</xdr:row>
          <xdr:rowOff>200025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3657600</xdr:colOff>
          <xdr:row>20</xdr:row>
          <xdr:rowOff>200025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3657600</xdr:colOff>
          <xdr:row>22</xdr:row>
          <xdr:rowOff>9525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2</xdr:col>
          <xdr:colOff>3657600</xdr:colOff>
          <xdr:row>25</xdr:row>
          <xdr:rowOff>200025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9525</xdr:rowOff>
        </xdr:from>
        <xdr:to>
          <xdr:col>2</xdr:col>
          <xdr:colOff>3657600</xdr:colOff>
          <xdr:row>14</xdr:row>
          <xdr:rowOff>200025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9525</xdr:rowOff>
        </xdr:from>
        <xdr:to>
          <xdr:col>2</xdr:col>
          <xdr:colOff>3657600</xdr:colOff>
          <xdr:row>15</xdr:row>
          <xdr:rowOff>200025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9525</xdr:rowOff>
        </xdr:from>
        <xdr:to>
          <xdr:col>2</xdr:col>
          <xdr:colOff>3657600</xdr:colOff>
          <xdr:row>27</xdr:row>
          <xdr:rowOff>200025</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2019300</xdr:colOff>
      <xdr:row>39</xdr:row>
      <xdr:rowOff>57150</xdr:rowOff>
    </xdr:from>
    <xdr:to>
      <xdr:col>2</xdr:col>
      <xdr:colOff>2933700</xdr:colOff>
      <xdr:row>41</xdr:row>
      <xdr:rowOff>34652</xdr:rowOff>
    </xdr:to>
    <xdr:sp macro="" textlink="">
      <xdr:nvSpPr>
        <xdr:cNvPr id="28" name="Rounded Rectangle 27">
          <a:hlinkClick xmlns:r="http://schemas.openxmlformats.org/officeDocument/2006/relationships" r:id="rId2"/>
          <a:extLst>
            <a:ext uri="{FF2B5EF4-FFF2-40B4-BE49-F238E27FC236}">
              <a16:creationId xmlns:a16="http://schemas.microsoft.com/office/drawing/2014/main" id="{00000000-0008-0000-0300-00001C000000}"/>
            </a:ext>
          </a:extLst>
        </xdr:cNvPr>
        <xdr:cNvSpPr/>
      </xdr:nvSpPr>
      <xdr:spPr>
        <a:xfrm>
          <a:off x="5610225" y="12592050"/>
          <a:ext cx="914400" cy="358502"/>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twoCellAnchor>
    <xdr:from>
      <xdr:col>2</xdr:col>
      <xdr:colOff>3000375</xdr:colOff>
      <xdr:row>39</xdr:row>
      <xdr:rowOff>57150</xdr:rowOff>
    </xdr:from>
    <xdr:to>
      <xdr:col>4</xdr:col>
      <xdr:colOff>79217</xdr:colOff>
      <xdr:row>41</xdr:row>
      <xdr:rowOff>34652</xdr:rowOff>
    </xdr:to>
    <xdr:sp macro="" textlink="">
      <xdr:nvSpPr>
        <xdr:cNvPr id="17" name="Rounded Rectangle 16">
          <a:hlinkClick xmlns:r="http://schemas.openxmlformats.org/officeDocument/2006/relationships" r:id="rId3"/>
          <a:extLst>
            <a:ext uri="{FF2B5EF4-FFF2-40B4-BE49-F238E27FC236}">
              <a16:creationId xmlns:a16="http://schemas.microsoft.com/office/drawing/2014/main" id="{00000000-0008-0000-0300-000011000000}"/>
            </a:ext>
          </a:extLst>
        </xdr:cNvPr>
        <xdr:cNvSpPr/>
      </xdr:nvSpPr>
      <xdr:spPr>
        <a:xfrm>
          <a:off x="6591300" y="11449050"/>
          <a:ext cx="917417" cy="358502"/>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2400300</xdr:colOff>
      <xdr:row>0</xdr:row>
      <xdr:rowOff>95250</xdr:rowOff>
    </xdr:from>
    <xdr:to>
      <xdr:col>3</xdr:col>
      <xdr:colOff>158270</xdr:colOff>
      <xdr:row>0</xdr:row>
      <xdr:rowOff>923512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91225" y="95250"/>
          <a:ext cx="1434620" cy="828262"/>
        </a:xfrm>
        <a:prstGeom prst="rect">
          <a:avLst/>
        </a:prstGeom>
      </xdr:spPr>
    </xdr:pic>
    <xdr:clientData/>
  </xdr:twoCellAnchor>
  <xdr:twoCellAnchor>
    <xdr:from>
      <xdr:col>2</xdr:col>
      <xdr:colOff>2019300</xdr:colOff>
      <xdr:row>57</xdr:row>
      <xdr:rowOff>57150</xdr:rowOff>
    </xdr:from>
    <xdr:to>
      <xdr:col>2</xdr:col>
      <xdr:colOff>2933700</xdr:colOff>
      <xdr:row>59</xdr:row>
      <xdr:rowOff>34652</xdr:rowOff>
    </xdr:to>
    <xdr:sp macro="" textlink="">
      <xdr:nvSpPr>
        <xdr:cNvPr id="16" name="Rounded Rectangle 15">
          <a:hlinkClick xmlns:r="http://schemas.openxmlformats.org/officeDocument/2006/relationships" r:id="rId2"/>
          <a:extLst>
            <a:ext uri="{FF2B5EF4-FFF2-40B4-BE49-F238E27FC236}">
              <a16:creationId xmlns:a16="http://schemas.microsoft.com/office/drawing/2014/main" id="{00000000-0008-0000-0400-000010000000}"/>
            </a:ext>
          </a:extLst>
        </xdr:cNvPr>
        <xdr:cNvSpPr/>
      </xdr:nvSpPr>
      <xdr:spPr>
        <a:xfrm>
          <a:off x="5610225" y="11449050"/>
          <a:ext cx="914400" cy="358502"/>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twoCellAnchor>
    <xdr:from>
      <xdr:col>2</xdr:col>
      <xdr:colOff>3000375</xdr:colOff>
      <xdr:row>57</xdr:row>
      <xdr:rowOff>57150</xdr:rowOff>
    </xdr:from>
    <xdr:to>
      <xdr:col>4</xdr:col>
      <xdr:colOff>79217</xdr:colOff>
      <xdr:row>59</xdr:row>
      <xdr:rowOff>34652</xdr:rowOff>
    </xdr:to>
    <xdr:sp macro="" textlink="">
      <xdr:nvSpPr>
        <xdr:cNvPr id="17" name="Rounded Rectangle 16">
          <a:hlinkClick xmlns:r="http://schemas.openxmlformats.org/officeDocument/2006/relationships" r:id="rId3"/>
          <a:extLst>
            <a:ext uri="{FF2B5EF4-FFF2-40B4-BE49-F238E27FC236}">
              <a16:creationId xmlns:a16="http://schemas.microsoft.com/office/drawing/2014/main" id="{00000000-0008-0000-0400-000011000000}"/>
            </a:ext>
          </a:extLst>
        </xdr:cNvPr>
        <xdr:cNvSpPr/>
      </xdr:nvSpPr>
      <xdr:spPr>
        <a:xfrm>
          <a:off x="6591300" y="11449050"/>
          <a:ext cx="917417" cy="358502"/>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9525</xdr:rowOff>
        </xdr:from>
        <xdr:to>
          <xdr:col>2</xdr:col>
          <xdr:colOff>3657600</xdr:colOff>
          <xdr:row>2</xdr:row>
          <xdr:rowOff>200025</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9525</xdr:rowOff>
        </xdr:from>
        <xdr:to>
          <xdr:col>2</xdr:col>
          <xdr:colOff>3657600</xdr:colOff>
          <xdr:row>4</xdr:row>
          <xdr:rowOff>200025</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0</xdr:rowOff>
    </xdr:from>
    <xdr:to>
      <xdr:col>2</xdr:col>
      <xdr:colOff>542924</xdr:colOff>
      <xdr:row>5</xdr:row>
      <xdr:rowOff>323850</xdr:rowOff>
    </xdr:to>
    <xdr:sp macro="" textlink="">
      <xdr:nvSpPr>
        <xdr:cNvPr id="2" name="Rounded Rectangle 1">
          <a:hlinkClick xmlns:r="http://schemas.openxmlformats.org/officeDocument/2006/relationships" r:id="rId4"/>
          <a:extLst>
            <a:ext uri="{FF2B5EF4-FFF2-40B4-BE49-F238E27FC236}">
              <a16:creationId xmlns:a16="http://schemas.microsoft.com/office/drawing/2014/main" id="{00000000-0008-0000-0400-000002000000}"/>
            </a:ext>
          </a:extLst>
        </xdr:cNvPr>
        <xdr:cNvSpPr/>
      </xdr:nvSpPr>
      <xdr:spPr>
        <a:xfrm>
          <a:off x="3609974" y="2609850"/>
          <a:ext cx="523875" cy="323850"/>
        </a:xfrm>
        <a:prstGeom prst="roundRect">
          <a:avLst/>
        </a:prstGeom>
        <a:solidFill>
          <a:srgbClr val="FF5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LINK</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3657600</xdr:colOff>
          <xdr:row>8</xdr:row>
          <xdr:rowOff>200025</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9525</xdr:rowOff>
        </xdr:from>
        <xdr:to>
          <xdr:col>2</xdr:col>
          <xdr:colOff>3657600</xdr:colOff>
          <xdr:row>10</xdr:row>
          <xdr:rowOff>200025</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19050</xdr:rowOff>
        </xdr:from>
        <xdr:to>
          <xdr:col>2</xdr:col>
          <xdr:colOff>2809875</xdr:colOff>
          <xdr:row>12</xdr:row>
          <xdr:rowOff>228600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Windows 10 (or Latest Version)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190500</xdr:rowOff>
        </xdr:from>
        <xdr:to>
          <xdr:col>2</xdr:col>
          <xdr:colOff>2809875</xdr:colOff>
          <xdr:row>12</xdr:row>
          <xdr:rowOff>400050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Windows 7, 8 or 9 (With Latest Patches)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1038225</xdr:rowOff>
        </xdr:from>
        <xdr:to>
          <xdr:col>2</xdr:col>
          <xdr:colOff>2809875</xdr:colOff>
          <xdr:row>12</xdr:row>
          <xdr:rowOff>1247775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361950</xdr:rowOff>
        </xdr:from>
        <xdr:to>
          <xdr:col>2</xdr:col>
          <xdr:colOff>2809875</xdr:colOff>
          <xdr:row>12</xdr:row>
          <xdr:rowOff>571500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Windows XP or earlier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533400</xdr:rowOff>
        </xdr:from>
        <xdr:to>
          <xdr:col>2</xdr:col>
          <xdr:colOff>2809875</xdr:colOff>
          <xdr:row>12</xdr:row>
          <xdr:rowOff>742950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Mac OS X (Latest Version)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704850</xdr:rowOff>
        </xdr:from>
        <xdr:to>
          <xdr:col>2</xdr:col>
          <xdr:colOff>2809875</xdr:colOff>
          <xdr:row>12</xdr:row>
          <xdr:rowOff>914400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Mac OS 9 (With Latest Patches)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876300</xdr:rowOff>
        </xdr:from>
        <xdr:to>
          <xdr:col>2</xdr:col>
          <xdr:colOff>2809875</xdr:colOff>
          <xdr:row>12</xdr:row>
          <xdr:rowOff>1085850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Mac OS 8 or earlier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9525</xdr:rowOff>
        </xdr:from>
        <xdr:to>
          <xdr:col>2</xdr:col>
          <xdr:colOff>3657600</xdr:colOff>
          <xdr:row>15</xdr:row>
          <xdr:rowOff>200025</xdr:rowOff>
        </xdr:to>
        <xdr:sp macro="" textlink="">
          <xdr:nvSpPr>
            <xdr:cNvPr id="8219" name="Drop Down 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3657600</xdr:colOff>
          <xdr:row>17</xdr:row>
          <xdr:rowOff>200025</xdr:rowOff>
        </xdr:to>
        <xdr:sp macro="" textlink="">
          <xdr:nvSpPr>
            <xdr:cNvPr id="8220" name="Drop Down 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3657600</xdr:colOff>
          <xdr:row>19</xdr:row>
          <xdr:rowOff>200025</xdr:rowOff>
        </xdr:to>
        <xdr:sp macro="" textlink="">
          <xdr:nvSpPr>
            <xdr:cNvPr id="8221" name="Drop Down 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3657600</xdr:colOff>
          <xdr:row>21</xdr:row>
          <xdr:rowOff>200025</xdr:rowOff>
        </xdr:to>
        <xdr:sp macro="" textlink="">
          <xdr:nvSpPr>
            <xdr:cNvPr id="8222" name="Drop Down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9525</xdr:rowOff>
        </xdr:from>
        <xdr:to>
          <xdr:col>2</xdr:col>
          <xdr:colOff>3657600</xdr:colOff>
          <xdr:row>23</xdr:row>
          <xdr:rowOff>200025</xdr:rowOff>
        </xdr:to>
        <xdr:sp macro="" textlink="">
          <xdr:nvSpPr>
            <xdr:cNvPr id="8223" name="Drop Down 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9525</xdr:rowOff>
        </xdr:from>
        <xdr:to>
          <xdr:col>2</xdr:col>
          <xdr:colOff>3657600</xdr:colOff>
          <xdr:row>6</xdr:row>
          <xdr:rowOff>200025</xdr:rowOff>
        </xdr:to>
        <xdr:sp macro="" textlink="">
          <xdr:nvSpPr>
            <xdr:cNvPr id="8224" name="Drop Down 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9525</xdr:rowOff>
        </xdr:from>
        <xdr:to>
          <xdr:col>2</xdr:col>
          <xdr:colOff>3657600</xdr:colOff>
          <xdr:row>28</xdr:row>
          <xdr:rowOff>219075</xdr:rowOff>
        </xdr:to>
        <xdr:sp macro="" textlink="">
          <xdr:nvSpPr>
            <xdr:cNvPr id="8225" name="Drop Down 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2</xdr:col>
          <xdr:colOff>3657600</xdr:colOff>
          <xdr:row>30</xdr:row>
          <xdr:rowOff>200025</xdr:rowOff>
        </xdr:to>
        <xdr:sp macro="" textlink="">
          <xdr:nvSpPr>
            <xdr:cNvPr id="8226" name="Drop Down 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2</xdr:col>
          <xdr:colOff>3657600</xdr:colOff>
          <xdr:row>32</xdr:row>
          <xdr:rowOff>200025</xdr:rowOff>
        </xdr:to>
        <xdr:sp macro="" textlink="">
          <xdr:nvSpPr>
            <xdr:cNvPr id="8227" name="Drop Down 35"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9525</xdr:rowOff>
        </xdr:from>
        <xdr:to>
          <xdr:col>2</xdr:col>
          <xdr:colOff>3657600</xdr:colOff>
          <xdr:row>34</xdr:row>
          <xdr:rowOff>200025</xdr:rowOff>
        </xdr:to>
        <xdr:sp macro="" textlink="">
          <xdr:nvSpPr>
            <xdr:cNvPr id="8228" name="Drop Down 36" hidden="1">
              <a:extLst>
                <a:ext uri="{63B3BB69-23CF-44E3-9099-C40C66FF867C}">
                  <a14:compatExt spid="_x0000_s8228"/>
                </a:ext>
                <a:ext uri="{FF2B5EF4-FFF2-40B4-BE49-F238E27FC236}">
                  <a16:creationId xmlns:a16="http://schemas.microsoft.com/office/drawing/2014/main" id="{00000000-0008-0000-04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9525</xdr:rowOff>
        </xdr:from>
        <xdr:to>
          <xdr:col>2</xdr:col>
          <xdr:colOff>3657600</xdr:colOff>
          <xdr:row>34</xdr:row>
          <xdr:rowOff>200025</xdr:rowOff>
        </xdr:to>
        <xdr:sp macro="" textlink="">
          <xdr:nvSpPr>
            <xdr:cNvPr id="8229" name="Drop Down 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2</xdr:col>
          <xdr:colOff>3657600</xdr:colOff>
          <xdr:row>40</xdr:row>
          <xdr:rowOff>9525</xdr:rowOff>
        </xdr:to>
        <xdr:sp macro="" textlink="">
          <xdr:nvSpPr>
            <xdr:cNvPr id="8230" name="Drop Down 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2</xdr:col>
          <xdr:colOff>3657600</xdr:colOff>
          <xdr:row>39</xdr:row>
          <xdr:rowOff>228600</xdr:rowOff>
        </xdr:to>
        <xdr:sp macro="" textlink="">
          <xdr:nvSpPr>
            <xdr:cNvPr id="8231" name="Drop Down 39" hidden="1">
              <a:extLst>
                <a:ext uri="{63B3BB69-23CF-44E3-9099-C40C66FF867C}">
                  <a14:compatExt spid="_x0000_s8231"/>
                </a:ext>
                <a:ext uri="{FF2B5EF4-FFF2-40B4-BE49-F238E27FC236}">
                  <a16:creationId xmlns:a16="http://schemas.microsoft.com/office/drawing/2014/main" id="{00000000-0008-0000-04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9525</xdr:rowOff>
        </xdr:from>
        <xdr:to>
          <xdr:col>2</xdr:col>
          <xdr:colOff>3657600</xdr:colOff>
          <xdr:row>44</xdr:row>
          <xdr:rowOff>200025</xdr:rowOff>
        </xdr:to>
        <xdr:sp macro="" textlink="">
          <xdr:nvSpPr>
            <xdr:cNvPr id="8232" name="Drop Down 40" hidden="1">
              <a:extLst>
                <a:ext uri="{63B3BB69-23CF-44E3-9099-C40C66FF867C}">
                  <a14:compatExt spid="_x0000_s8232"/>
                </a:ext>
                <a:ext uri="{FF2B5EF4-FFF2-40B4-BE49-F238E27FC236}">
                  <a16:creationId xmlns:a16="http://schemas.microsoft.com/office/drawing/2014/main" id="{00000000-0008-0000-04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2</xdr:col>
          <xdr:colOff>3657600</xdr:colOff>
          <xdr:row>41</xdr:row>
          <xdr:rowOff>200025</xdr:rowOff>
        </xdr:to>
        <xdr:sp macro="" textlink="">
          <xdr:nvSpPr>
            <xdr:cNvPr id="8233" name="Drop Down 41" hidden="1">
              <a:extLst>
                <a:ext uri="{63B3BB69-23CF-44E3-9099-C40C66FF867C}">
                  <a14:compatExt spid="_x0000_s8233"/>
                </a:ext>
                <a:ext uri="{FF2B5EF4-FFF2-40B4-BE49-F238E27FC236}">
                  <a16:creationId xmlns:a16="http://schemas.microsoft.com/office/drawing/2014/main" id="{00000000-0008-0000-04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9525</xdr:rowOff>
        </xdr:from>
        <xdr:to>
          <xdr:col>2</xdr:col>
          <xdr:colOff>3657600</xdr:colOff>
          <xdr:row>45</xdr:row>
          <xdr:rowOff>200025</xdr:rowOff>
        </xdr:to>
        <xdr:sp macro="" textlink="">
          <xdr:nvSpPr>
            <xdr:cNvPr id="8234" name="Drop Down 42" hidden="1">
              <a:extLst>
                <a:ext uri="{63B3BB69-23CF-44E3-9099-C40C66FF867C}">
                  <a14:compatExt spid="_x0000_s8234"/>
                </a:ext>
                <a:ext uri="{FF2B5EF4-FFF2-40B4-BE49-F238E27FC236}">
                  <a16:creationId xmlns:a16="http://schemas.microsoft.com/office/drawing/2014/main" id="{00000000-0008-0000-04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3171825</xdr:colOff>
      <xdr:row>47</xdr:row>
      <xdr:rowOff>723900</xdr:rowOff>
    </xdr:from>
    <xdr:to>
      <xdr:col>2</xdr:col>
      <xdr:colOff>485775</xdr:colOff>
      <xdr:row>48</xdr:row>
      <xdr:rowOff>295275</xdr:rowOff>
    </xdr:to>
    <xdr:sp macro="" textlink="">
      <xdr:nvSpPr>
        <xdr:cNvPr id="46" name="Rounded Rectangle 45">
          <a:hlinkClick xmlns:r="http://schemas.openxmlformats.org/officeDocument/2006/relationships" r:id="rId5"/>
          <a:extLst>
            <a:ext uri="{FF2B5EF4-FFF2-40B4-BE49-F238E27FC236}">
              <a16:creationId xmlns:a16="http://schemas.microsoft.com/office/drawing/2014/main" id="{00000000-0008-0000-0400-00002E000000}"/>
            </a:ext>
          </a:extLst>
        </xdr:cNvPr>
        <xdr:cNvSpPr/>
      </xdr:nvSpPr>
      <xdr:spPr>
        <a:xfrm>
          <a:off x="3552825" y="14211300"/>
          <a:ext cx="523875" cy="323850"/>
        </a:xfrm>
        <a:prstGeom prst="roundRect">
          <a:avLst/>
        </a:prstGeom>
        <a:solidFill>
          <a:srgbClr val="FF5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LINK</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47</xdr:row>
          <xdr:rowOff>9525</xdr:rowOff>
        </xdr:from>
        <xdr:to>
          <xdr:col>2</xdr:col>
          <xdr:colOff>3657600</xdr:colOff>
          <xdr:row>47</xdr:row>
          <xdr:rowOff>200025</xdr:rowOff>
        </xdr:to>
        <xdr:sp macro="" textlink="">
          <xdr:nvSpPr>
            <xdr:cNvPr id="8235" name="Drop Down 43" hidden="1">
              <a:extLst>
                <a:ext uri="{63B3BB69-23CF-44E3-9099-C40C66FF867C}">
                  <a14:compatExt spid="_x0000_s8235"/>
                </a:ext>
                <a:ext uri="{FF2B5EF4-FFF2-40B4-BE49-F238E27FC236}">
                  <a16:creationId xmlns:a16="http://schemas.microsoft.com/office/drawing/2014/main" id="{00000000-0008-0000-04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3171825</xdr:colOff>
      <xdr:row>50</xdr:row>
      <xdr:rowOff>723900</xdr:rowOff>
    </xdr:from>
    <xdr:to>
      <xdr:col>2</xdr:col>
      <xdr:colOff>485775</xdr:colOff>
      <xdr:row>51</xdr:row>
      <xdr:rowOff>295275</xdr:rowOff>
    </xdr:to>
    <xdr:sp macro="" textlink="">
      <xdr:nvSpPr>
        <xdr:cNvPr id="48" name="Rounded Rectangle 47">
          <a:hlinkClick xmlns:r="http://schemas.openxmlformats.org/officeDocument/2006/relationships" r:id="rId6"/>
          <a:extLst>
            <a:ext uri="{FF2B5EF4-FFF2-40B4-BE49-F238E27FC236}">
              <a16:creationId xmlns:a16="http://schemas.microsoft.com/office/drawing/2014/main" id="{00000000-0008-0000-0400-000030000000}"/>
            </a:ext>
          </a:extLst>
        </xdr:cNvPr>
        <xdr:cNvSpPr/>
      </xdr:nvSpPr>
      <xdr:spPr>
        <a:xfrm>
          <a:off x="3552825" y="14211300"/>
          <a:ext cx="523875" cy="323850"/>
        </a:xfrm>
        <a:prstGeom prst="roundRect">
          <a:avLst/>
        </a:prstGeom>
        <a:solidFill>
          <a:srgbClr val="FF5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LINK</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3657600</xdr:colOff>
          <xdr:row>50</xdr:row>
          <xdr:rowOff>200025</xdr:rowOff>
        </xdr:to>
        <xdr:sp macro="" textlink="">
          <xdr:nvSpPr>
            <xdr:cNvPr id="8236" name="Drop Down 44" hidden="1">
              <a:extLst>
                <a:ext uri="{63B3BB69-23CF-44E3-9099-C40C66FF867C}">
                  <a14:compatExt spid="_x0000_s8236"/>
                </a:ext>
                <a:ext uri="{FF2B5EF4-FFF2-40B4-BE49-F238E27FC236}">
                  <a16:creationId xmlns:a16="http://schemas.microsoft.com/office/drawing/2014/main" id="{00000000-0008-0000-04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2</xdr:col>
          <xdr:colOff>3657600</xdr:colOff>
          <xdr:row>53</xdr:row>
          <xdr:rowOff>200025</xdr:rowOff>
        </xdr:to>
        <xdr:sp macro="" textlink="">
          <xdr:nvSpPr>
            <xdr:cNvPr id="8237" name="Drop Down 45" hidden="1">
              <a:extLst>
                <a:ext uri="{63B3BB69-23CF-44E3-9099-C40C66FF867C}">
                  <a14:compatExt spid="_x0000_s8237"/>
                </a:ext>
                <a:ext uri="{FF2B5EF4-FFF2-40B4-BE49-F238E27FC236}">
                  <a16:creationId xmlns:a16="http://schemas.microsoft.com/office/drawing/2014/main" id="{00000000-0008-0000-04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3657600</xdr:colOff>
          <xdr:row>42</xdr:row>
          <xdr:rowOff>200025</xdr:rowOff>
        </xdr:to>
        <xdr:sp macro="" textlink="">
          <xdr:nvSpPr>
            <xdr:cNvPr id="8238" name="Drop Down 46" hidden="1">
              <a:extLst>
                <a:ext uri="{63B3BB69-23CF-44E3-9099-C40C66FF867C}">
                  <a14:compatExt spid="_x0000_s8238"/>
                </a:ext>
                <a:ext uri="{FF2B5EF4-FFF2-40B4-BE49-F238E27FC236}">
                  <a16:creationId xmlns:a16="http://schemas.microsoft.com/office/drawing/2014/main" id="{00000000-0008-0000-04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9525</xdr:rowOff>
        </xdr:from>
        <xdr:to>
          <xdr:col>2</xdr:col>
          <xdr:colOff>3657600</xdr:colOff>
          <xdr:row>36</xdr:row>
          <xdr:rowOff>200025</xdr:rowOff>
        </xdr:to>
        <xdr:sp macro="" textlink="">
          <xdr:nvSpPr>
            <xdr:cNvPr id="8239" name="Drop Down 47" hidden="1">
              <a:extLst>
                <a:ext uri="{63B3BB69-23CF-44E3-9099-C40C66FF867C}">
                  <a14:compatExt spid="_x0000_s8239"/>
                </a:ext>
                <a:ext uri="{FF2B5EF4-FFF2-40B4-BE49-F238E27FC236}">
                  <a16:creationId xmlns:a16="http://schemas.microsoft.com/office/drawing/2014/main" id="{00000000-0008-0000-04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0</xdr:colOff>
      <xdr:row>36</xdr:row>
      <xdr:rowOff>314325</xdr:rowOff>
    </xdr:from>
    <xdr:to>
      <xdr:col>2</xdr:col>
      <xdr:colOff>523875</xdr:colOff>
      <xdr:row>37</xdr:row>
      <xdr:rowOff>266700</xdr:rowOff>
    </xdr:to>
    <xdr:sp macro="" textlink="">
      <xdr:nvSpPr>
        <xdr:cNvPr id="40" name="Rounded Rectangle 39">
          <a:hlinkClick xmlns:r="http://schemas.openxmlformats.org/officeDocument/2006/relationships" r:id="rId7"/>
          <a:extLst>
            <a:ext uri="{FF2B5EF4-FFF2-40B4-BE49-F238E27FC236}">
              <a16:creationId xmlns:a16="http://schemas.microsoft.com/office/drawing/2014/main" id="{00000000-0008-0000-0400-000028000000}"/>
            </a:ext>
          </a:extLst>
        </xdr:cNvPr>
        <xdr:cNvSpPr/>
      </xdr:nvSpPr>
      <xdr:spPr>
        <a:xfrm>
          <a:off x="3590925" y="11858625"/>
          <a:ext cx="523875" cy="295275"/>
        </a:xfrm>
        <a:prstGeom prst="roundRect">
          <a:avLst/>
        </a:prstGeom>
        <a:solidFill>
          <a:srgbClr val="FF5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LINK</a:t>
          </a:r>
        </a:p>
      </xdr:txBody>
    </xdr:sp>
    <xdr:clientData/>
  </xdr:twoCellAnchor>
  <mc:AlternateContent xmlns:mc="http://schemas.openxmlformats.org/markup-compatibility/2006">
    <mc:Choice xmlns:a14="http://schemas.microsoft.com/office/drawing/2010/main" Requires="a14">
      <xdr:twoCellAnchor editAs="oneCell">
        <xdr:from>
          <xdr:col>1</xdr:col>
          <xdr:colOff>3190875</xdr:colOff>
          <xdr:row>24</xdr:row>
          <xdr:rowOff>152400</xdr:rowOff>
        </xdr:from>
        <xdr:to>
          <xdr:col>2</xdr:col>
          <xdr:colOff>2733675</xdr:colOff>
          <xdr:row>25</xdr:row>
          <xdr:rowOff>171450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4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Central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25</xdr:row>
          <xdr:rowOff>123825</xdr:rowOff>
        </xdr:from>
        <xdr:to>
          <xdr:col>2</xdr:col>
          <xdr:colOff>2733675</xdr:colOff>
          <xdr:row>25</xdr:row>
          <xdr:rowOff>333375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Workstation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25</xdr:row>
          <xdr:rowOff>276225</xdr:rowOff>
        </xdr:from>
        <xdr:to>
          <xdr:col>2</xdr:col>
          <xdr:colOff>2733675</xdr:colOff>
          <xdr:row>25</xdr:row>
          <xdr:rowOff>485775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Cloud 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25</xdr:row>
          <xdr:rowOff>438150</xdr:rowOff>
        </xdr:from>
        <xdr:to>
          <xdr:col>2</xdr:col>
          <xdr:colOff>2733675</xdr:colOff>
          <xdr:row>25</xdr:row>
          <xdr:rowOff>647700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25</xdr:row>
          <xdr:rowOff>600075</xdr:rowOff>
        </xdr:from>
        <xdr:to>
          <xdr:col>2</xdr:col>
          <xdr:colOff>2733675</xdr:colOff>
          <xdr:row>25</xdr:row>
          <xdr:rowOff>809625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2947146</xdr:colOff>
      <xdr:row>20</xdr:row>
      <xdr:rowOff>22412</xdr:rowOff>
    </xdr:from>
    <xdr:to>
      <xdr:col>3</xdr:col>
      <xdr:colOff>3861546</xdr:colOff>
      <xdr:row>164</xdr:row>
      <xdr:rowOff>3362</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a:off x="6785721" y="10223687"/>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twoCellAnchor>
    <xdr:from>
      <xdr:col>3</xdr:col>
      <xdr:colOff>3910853</xdr:colOff>
      <xdr:row>20</xdr:row>
      <xdr:rowOff>22411</xdr:rowOff>
    </xdr:from>
    <xdr:to>
      <xdr:col>5</xdr:col>
      <xdr:colOff>6724</xdr:colOff>
      <xdr:row>164</xdr:row>
      <xdr:rowOff>3361</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7749428" y="10223686"/>
          <a:ext cx="915521"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FINISH</a:t>
          </a:r>
        </a:p>
      </xdr:txBody>
    </xdr:sp>
    <xdr:clientData/>
  </xdr:twoCellAnchor>
  <xdr:twoCellAnchor editAs="oneCell">
    <xdr:from>
      <xdr:col>3</xdr:col>
      <xdr:colOff>3248025</xdr:colOff>
      <xdr:row>0</xdr:row>
      <xdr:rowOff>95250</xdr:rowOff>
    </xdr:from>
    <xdr:to>
      <xdr:col>4</xdr:col>
      <xdr:colOff>34445</xdr:colOff>
      <xdr:row>0</xdr:row>
      <xdr:rowOff>923512</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rotWithShape="1">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7086600" y="95250"/>
          <a:ext cx="1434620" cy="8282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2947146</xdr:colOff>
      <xdr:row>23</xdr:row>
      <xdr:rowOff>22412</xdr:rowOff>
    </xdr:from>
    <xdr:to>
      <xdr:col>3</xdr:col>
      <xdr:colOff>3861546</xdr:colOff>
      <xdr:row>167</xdr:row>
      <xdr:rowOff>3362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785721" y="5737412"/>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180975</xdr:rowOff>
        </xdr:from>
        <xdr:to>
          <xdr:col>3</xdr:col>
          <xdr:colOff>4229100</xdr:colOff>
          <xdr:row>10</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Data Protection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3</xdr:col>
          <xdr:colOff>4229100</xdr:colOff>
          <xdr:row>11</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Anti-bribery, anti-fraud and corruption policies</a:t>
              </a:r>
            </a:p>
          </xdr:txBody>
        </xdr:sp>
        <xdr:clientData/>
      </xdr:twoCellAnchor>
    </mc:Choice>
    <mc:Fallback/>
  </mc:AlternateContent>
  <xdr:twoCellAnchor editAs="oneCell">
    <xdr:from>
      <xdr:col>3</xdr:col>
      <xdr:colOff>3352800</xdr:colOff>
      <xdr:row>0</xdr:row>
      <xdr:rowOff>95250</xdr:rowOff>
    </xdr:from>
    <xdr:to>
      <xdr:col>4</xdr:col>
      <xdr:colOff>139220</xdr:colOff>
      <xdr:row>0</xdr:row>
      <xdr:rowOff>923512</xdr:rowOff>
    </xdr:to>
    <xdr:pic>
      <xdr:nvPicPr>
        <xdr:cNvPr id="12" name="Picture 11">
          <a:extLst>
            <a:ext uri="{FF2B5EF4-FFF2-40B4-BE49-F238E27FC236}">
              <a16:creationId xmlns:a16="http://schemas.microsoft.com/office/drawing/2014/main" id="{00000000-0008-0000-0600-00000C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7191375" y="95250"/>
          <a:ext cx="1434620" cy="8282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WIP/01%20Management/Data%20Protection/IF%20NOT%20FILLED%20IN%20PREVIOUSLY%20Approved%20PQ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Start"/>
      <sheetName val="A Company Info"/>
      <sheetName val="B Financial"/>
      <sheetName val="C Insurance"/>
      <sheetName val="D Health &amp; Safety"/>
      <sheetName val="E Experience"/>
      <sheetName val="F Quality"/>
      <sheetName val="G Training"/>
      <sheetName val="H Environment"/>
      <sheetName val="Summary"/>
      <sheetName val="Finish"/>
    </sheetNames>
    <sheetDataSet>
      <sheetData sheetId="0"/>
      <sheetData sheetId="1"/>
      <sheetData sheetId="2">
        <row r="1">
          <cell r="D1">
            <v>0</v>
          </cell>
        </row>
        <row r="2">
          <cell r="D2">
            <v>0</v>
          </cell>
        </row>
        <row r="3">
          <cell r="C3">
            <v>0</v>
          </cell>
          <cell r="D3" t="str">
            <v>X</v>
          </cell>
        </row>
        <row r="4">
          <cell r="D4">
            <v>0</v>
          </cell>
        </row>
        <row r="5">
          <cell r="D5">
            <v>0</v>
          </cell>
        </row>
        <row r="6">
          <cell r="D6">
            <v>0</v>
          </cell>
        </row>
        <row r="7">
          <cell r="D7">
            <v>0</v>
          </cell>
        </row>
        <row r="8">
          <cell r="D8" t="str">
            <v>X</v>
          </cell>
        </row>
        <row r="9">
          <cell r="D9">
            <v>0</v>
          </cell>
        </row>
        <row r="10">
          <cell r="C10">
            <v>0</v>
          </cell>
          <cell r="D10" t="str">
            <v>X</v>
          </cell>
        </row>
        <row r="11">
          <cell r="D11">
            <v>0</v>
          </cell>
        </row>
        <row r="12">
          <cell r="C12">
            <v>0</v>
          </cell>
          <cell r="D12" t="str">
            <v>X</v>
          </cell>
        </row>
        <row r="13">
          <cell r="D13">
            <v>0</v>
          </cell>
        </row>
        <row r="14">
          <cell r="C14">
            <v>0</v>
          </cell>
          <cell r="D14" t="str">
            <v>X</v>
          </cell>
        </row>
        <row r="15">
          <cell r="D15">
            <v>0</v>
          </cell>
        </row>
        <row r="16">
          <cell r="D16" t="str">
            <v>X</v>
          </cell>
        </row>
        <row r="17">
          <cell r="D17">
            <v>0</v>
          </cell>
        </row>
        <row r="18">
          <cell r="D18" t="str">
            <v>X</v>
          </cell>
        </row>
        <row r="19">
          <cell r="D19">
            <v>0</v>
          </cell>
        </row>
        <row r="20">
          <cell r="D20" t="str">
            <v>X</v>
          </cell>
        </row>
        <row r="21">
          <cell r="D21">
            <v>0</v>
          </cell>
        </row>
        <row r="22">
          <cell r="D22">
            <v>0</v>
          </cell>
        </row>
        <row r="23">
          <cell r="D23">
            <v>0</v>
          </cell>
        </row>
        <row r="24">
          <cell r="D24" t="str">
            <v>√</v>
          </cell>
        </row>
        <row r="25">
          <cell r="D25">
            <v>0</v>
          </cell>
        </row>
        <row r="26">
          <cell r="D26" t="str">
            <v>√</v>
          </cell>
        </row>
        <row r="27">
          <cell r="D27">
            <v>0</v>
          </cell>
        </row>
        <row r="28">
          <cell r="D28" t="str">
            <v>X</v>
          </cell>
        </row>
        <row r="29">
          <cell r="D29">
            <v>0</v>
          </cell>
        </row>
        <row r="30">
          <cell r="D30" t="str">
            <v>√</v>
          </cell>
        </row>
        <row r="31">
          <cell r="D31">
            <v>0</v>
          </cell>
        </row>
        <row r="32">
          <cell r="C32">
            <v>0</v>
          </cell>
          <cell r="D32" t="str">
            <v>X</v>
          </cell>
        </row>
        <row r="33">
          <cell r="D33">
            <v>0</v>
          </cell>
        </row>
        <row r="34">
          <cell r="D34" t="str">
            <v>X</v>
          </cell>
        </row>
        <row r="35">
          <cell r="D35">
            <v>0</v>
          </cell>
        </row>
        <row r="36">
          <cell r="D36" t="str">
            <v>X</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0</v>
          </cell>
        </row>
        <row r="131">
          <cell r="D131">
            <v>0</v>
          </cell>
        </row>
        <row r="132">
          <cell r="D132">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0</v>
          </cell>
        </row>
        <row r="154">
          <cell r="D154">
            <v>0</v>
          </cell>
        </row>
        <row r="155">
          <cell r="D155">
            <v>0</v>
          </cell>
        </row>
        <row r="156">
          <cell r="D156">
            <v>0</v>
          </cell>
        </row>
        <row r="157">
          <cell r="D157">
            <v>0</v>
          </cell>
        </row>
        <row r="158">
          <cell r="D158">
            <v>0</v>
          </cell>
        </row>
        <row r="159">
          <cell r="D159">
            <v>0</v>
          </cell>
        </row>
        <row r="160">
          <cell r="D160">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0</v>
          </cell>
        </row>
        <row r="170">
          <cell r="D170">
            <v>0</v>
          </cell>
        </row>
        <row r="171">
          <cell r="D171">
            <v>0</v>
          </cell>
        </row>
        <row r="172">
          <cell r="D172">
            <v>0</v>
          </cell>
        </row>
        <row r="173">
          <cell r="D173">
            <v>0</v>
          </cell>
        </row>
        <row r="174">
          <cell r="D174">
            <v>0</v>
          </cell>
        </row>
        <row r="175">
          <cell r="D175">
            <v>0</v>
          </cell>
        </row>
        <row r="176">
          <cell r="D176">
            <v>0</v>
          </cell>
        </row>
        <row r="177">
          <cell r="D177">
            <v>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0</v>
          </cell>
        </row>
        <row r="188">
          <cell r="D188">
            <v>0</v>
          </cell>
        </row>
        <row r="189">
          <cell r="D189">
            <v>0</v>
          </cell>
        </row>
        <row r="190">
          <cell r="D190">
            <v>0</v>
          </cell>
        </row>
        <row r="191">
          <cell r="D191">
            <v>0</v>
          </cell>
        </row>
        <row r="192">
          <cell r="D192">
            <v>0</v>
          </cell>
        </row>
        <row r="193">
          <cell r="D193">
            <v>0</v>
          </cell>
        </row>
        <row r="194">
          <cell r="D194">
            <v>0</v>
          </cell>
        </row>
        <row r="195">
          <cell r="D195">
            <v>0</v>
          </cell>
        </row>
        <row r="196">
          <cell r="D196">
            <v>0</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sheetData>
      <sheetData sheetId="3">
        <row r="1">
          <cell r="D1">
            <v>0</v>
          </cell>
        </row>
        <row r="2">
          <cell r="D2">
            <v>0</v>
          </cell>
        </row>
        <row r="3">
          <cell r="D3" t="str">
            <v>X</v>
          </cell>
        </row>
        <row r="4">
          <cell r="D4">
            <v>0</v>
          </cell>
        </row>
        <row r="5">
          <cell r="D5" t="str">
            <v>√</v>
          </cell>
        </row>
        <row r="6">
          <cell r="D6">
            <v>0</v>
          </cell>
        </row>
        <row r="7">
          <cell r="D7" t="str">
            <v>√</v>
          </cell>
        </row>
        <row r="8">
          <cell r="D8">
            <v>0</v>
          </cell>
        </row>
        <row r="9">
          <cell r="D9" t="str">
            <v>X</v>
          </cell>
        </row>
        <row r="10">
          <cell r="D10">
            <v>0</v>
          </cell>
        </row>
        <row r="11">
          <cell r="D11" t="str">
            <v>X</v>
          </cell>
        </row>
        <row r="12">
          <cell r="D12">
            <v>0</v>
          </cell>
        </row>
        <row r="13">
          <cell r="D13" t="str">
            <v>X</v>
          </cell>
        </row>
        <row r="14">
          <cell r="D14">
            <v>0</v>
          </cell>
        </row>
        <row r="15">
          <cell r="D15" t="str">
            <v>X</v>
          </cell>
        </row>
        <row r="16">
          <cell r="D16">
            <v>0</v>
          </cell>
        </row>
        <row r="17">
          <cell r="D17">
            <v>0</v>
          </cell>
        </row>
        <row r="18">
          <cell r="D18">
            <v>0</v>
          </cell>
        </row>
        <row r="19">
          <cell r="D19">
            <v>0</v>
          </cell>
        </row>
        <row r="20">
          <cell r="D20" t="str">
            <v>X</v>
          </cell>
        </row>
        <row r="21">
          <cell r="D21">
            <v>0</v>
          </cell>
        </row>
        <row r="22">
          <cell r="D22">
            <v>0</v>
          </cell>
        </row>
        <row r="23">
          <cell r="D23">
            <v>0</v>
          </cell>
        </row>
        <row r="24">
          <cell r="D24" t="str">
            <v>√</v>
          </cell>
        </row>
        <row r="25">
          <cell r="D25">
            <v>0</v>
          </cell>
        </row>
        <row r="26">
          <cell r="D26">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sheetData>
      <sheetData sheetId="4">
        <row r="1">
          <cell r="D1">
            <v>0</v>
          </cell>
        </row>
        <row r="2">
          <cell r="D2">
            <v>0</v>
          </cell>
        </row>
        <row r="3">
          <cell r="D3">
            <v>0</v>
          </cell>
        </row>
        <row r="4">
          <cell r="D4" t="str">
            <v>√</v>
          </cell>
        </row>
        <row r="5">
          <cell r="D5" t="str">
            <v>X</v>
          </cell>
        </row>
        <row r="6">
          <cell r="D6">
            <v>0</v>
          </cell>
        </row>
        <row r="7">
          <cell r="D7" t="str">
            <v>√</v>
          </cell>
        </row>
        <row r="8">
          <cell r="D8" t="str">
            <v>X</v>
          </cell>
        </row>
        <row r="9">
          <cell r="D9">
            <v>0</v>
          </cell>
        </row>
        <row r="10">
          <cell r="D10" t="str">
            <v>√</v>
          </cell>
        </row>
        <row r="11">
          <cell r="D11">
            <v>0</v>
          </cell>
        </row>
        <row r="12">
          <cell r="D12" t="str">
            <v>√</v>
          </cell>
        </row>
        <row r="13">
          <cell r="D13">
            <v>0</v>
          </cell>
        </row>
        <row r="14">
          <cell r="D14">
            <v>0</v>
          </cell>
        </row>
        <row r="15">
          <cell r="D15">
            <v>0</v>
          </cell>
        </row>
        <row r="16">
          <cell r="D16">
            <v>0</v>
          </cell>
        </row>
        <row r="17">
          <cell r="D17">
            <v>0</v>
          </cell>
        </row>
        <row r="18">
          <cell r="D18">
            <v>0</v>
          </cell>
        </row>
        <row r="19">
          <cell r="D19">
            <v>0</v>
          </cell>
        </row>
        <row r="20">
          <cell r="D20">
            <v>0</v>
          </cell>
        </row>
        <row r="21">
          <cell r="D21">
            <v>0</v>
          </cell>
        </row>
        <row r="22">
          <cell r="D22">
            <v>0</v>
          </cell>
        </row>
        <row r="23">
          <cell r="D23">
            <v>0</v>
          </cell>
        </row>
      </sheetData>
      <sheetData sheetId="5">
        <row r="1">
          <cell r="D1">
            <v>0</v>
          </cell>
        </row>
        <row r="2">
          <cell r="D2">
            <v>0</v>
          </cell>
        </row>
        <row r="3">
          <cell r="D3">
            <v>0</v>
          </cell>
        </row>
        <row r="4">
          <cell r="D4" t="str">
            <v>X</v>
          </cell>
        </row>
        <row r="5">
          <cell r="D5">
            <v>0</v>
          </cell>
        </row>
        <row r="6">
          <cell r="D6" t="str">
            <v>X</v>
          </cell>
        </row>
        <row r="7">
          <cell r="D7">
            <v>0</v>
          </cell>
        </row>
        <row r="8">
          <cell r="D8" t="str">
            <v>X</v>
          </cell>
        </row>
        <row r="9">
          <cell r="D9">
            <v>0</v>
          </cell>
        </row>
        <row r="10">
          <cell r="D10" t="str">
            <v>X</v>
          </cell>
        </row>
        <row r="11">
          <cell r="D11">
            <v>0</v>
          </cell>
        </row>
        <row r="12">
          <cell r="D12" t="str">
            <v>X</v>
          </cell>
        </row>
        <row r="13">
          <cell r="D13">
            <v>0</v>
          </cell>
        </row>
        <row r="14">
          <cell r="D14" t="str">
            <v>X</v>
          </cell>
        </row>
        <row r="15">
          <cell r="D15">
            <v>0</v>
          </cell>
        </row>
        <row r="16">
          <cell r="D16">
            <v>0</v>
          </cell>
        </row>
        <row r="17">
          <cell r="D17">
            <v>0</v>
          </cell>
        </row>
      </sheetData>
      <sheetData sheetId="6">
        <row r="1">
          <cell r="D1">
            <v>0</v>
          </cell>
        </row>
        <row r="2">
          <cell r="D2">
            <v>0</v>
          </cell>
        </row>
        <row r="3">
          <cell r="D3">
            <v>0</v>
          </cell>
        </row>
        <row r="4">
          <cell r="D4">
            <v>0</v>
          </cell>
        </row>
        <row r="5">
          <cell r="D5">
            <v>0</v>
          </cell>
        </row>
        <row r="6">
          <cell r="D6">
            <v>0</v>
          </cell>
        </row>
        <row r="7">
          <cell r="D7">
            <v>0</v>
          </cell>
        </row>
        <row r="8">
          <cell r="D8">
            <v>0</v>
          </cell>
        </row>
        <row r="9">
          <cell r="D9">
            <v>0</v>
          </cell>
        </row>
        <row r="10">
          <cell r="D10">
            <v>0</v>
          </cell>
        </row>
        <row r="11">
          <cell r="D11">
            <v>0</v>
          </cell>
        </row>
        <row r="12">
          <cell r="D12">
            <v>0</v>
          </cell>
        </row>
        <row r="13">
          <cell r="D13">
            <v>0</v>
          </cell>
        </row>
        <row r="14">
          <cell r="D14">
            <v>0</v>
          </cell>
        </row>
        <row r="15">
          <cell r="D15">
            <v>0</v>
          </cell>
        </row>
        <row r="16">
          <cell r="D16">
            <v>0</v>
          </cell>
        </row>
        <row r="17">
          <cell r="D17">
            <v>0</v>
          </cell>
          <cell r="G17">
            <v>0</v>
          </cell>
        </row>
        <row r="18">
          <cell r="D18">
            <v>0</v>
          </cell>
        </row>
        <row r="19">
          <cell r="D19">
            <v>0</v>
          </cell>
        </row>
        <row r="20">
          <cell r="D20">
            <v>0</v>
          </cell>
        </row>
        <row r="21">
          <cell r="D21" t="str">
            <v>X</v>
          </cell>
          <cell r="G21" t="str">
            <v>X</v>
          </cell>
        </row>
        <row r="22">
          <cell r="D22">
            <v>0</v>
          </cell>
        </row>
        <row r="23">
          <cell r="D23" t="str">
            <v>X</v>
          </cell>
          <cell r="G23" t="str">
            <v>X</v>
          </cell>
        </row>
        <row r="24">
          <cell r="D24">
            <v>0</v>
          </cell>
          <cell r="G24">
            <v>0</v>
          </cell>
        </row>
        <row r="25">
          <cell r="D25">
            <v>0</v>
          </cell>
          <cell r="G25" t="str">
            <v>X</v>
          </cell>
        </row>
        <row r="26">
          <cell r="D26">
            <v>0</v>
          </cell>
          <cell r="G26">
            <v>0</v>
          </cell>
        </row>
        <row r="27">
          <cell r="D27">
            <v>0</v>
          </cell>
          <cell r="G27" t="str">
            <v>X</v>
          </cell>
        </row>
        <row r="28">
          <cell r="D28">
            <v>0</v>
          </cell>
          <cell r="G28">
            <v>0</v>
          </cell>
        </row>
        <row r="29">
          <cell r="D29">
            <v>0</v>
          </cell>
          <cell r="G29">
            <v>0</v>
          </cell>
        </row>
        <row r="30">
          <cell r="D30" t="str">
            <v>X</v>
          </cell>
          <cell r="G30" t="str">
            <v>X</v>
          </cell>
        </row>
        <row r="31">
          <cell r="D31">
            <v>0</v>
          </cell>
          <cell r="G31">
            <v>0</v>
          </cell>
        </row>
        <row r="32">
          <cell r="D32" t="str">
            <v>X</v>
          </cell>
          <cell r="G32" t="str">
            <v>X</v>
          </cell>
        </row>
        <row r="33">
          <cell r="D33">
            <v>0</v>
          </cell>
          <cell r="G33">
            <v>0</v>
          </cell>
        </row>
        <row r="34">
          <cell r="D34">
            <v>0</v>
          </cell>
          <cell r="G34" t="str">
            <v>X</v>
          </cell>
        </row>
        <row r="35">
          <cell r="D35">
            <v>0</v>
          </cell>
          <cell r="G35">
            <v>0</v>
          </cell>
        </row>
        <row r="36">
          <cell r="D36">
            <v>0</v>
          </cell>
          <cell r="G36" t="str">
            <v>X</v>
          </cell>
        </row>
        <row r="37">
          <cell r="D37">
            <v>0</v>
          </cell>
          <cell r="G37">
            <v>0</v>
          </cell>
        </row>
        <row r="38">
          <cell r="D38">
            <v>0</v>
          </cell>
          <cell r="G38">
            <v>0</v>
          </cell>
        </row>
        <row r="39">
          <cell r="D39" t="str">
            <v>X</v>
          </cell>
          <cell r="G39" t="str">
            <v>X</v>
          </cell>
        </row>
        <row r="40">
          <cell r="D40">
            <v>0</v>
          </cell>
          <cell r="G40">
            <v>0</v>
          </cell>
        </row>
        <row r="41">
          <cell r="D41" t="str">
            <v>X</v>
          </cell>
          <cell r="G41" t="str">
            <v>X</v>
          </cell>
        </row>
        <row r="42">
          <cell r="D42">
            <v>0</v>
          </cell>
          <cell r="G42">
            <v>0</v>
          </cell>
        </row>
        <row r="43">
          <cell r="D43">
            <v>0</v>
          </cell>
          <cell r="G43" t="str">
            <v>X</v>
          </cell>
        </row>
        <row r="44">
          <cell r="D44">
            <v>0</v>
          </cell>
          <cell r="G44">
            <v>0</v>
          </cell>
        </row>
        <row r="45">
          <cell r="D45">
            <v>0</v>
          </cell>
          <cell r="G45" t="str">
            <v>X</v>
          </cell>
        </row>
        <row r="46">
          <cell r="D46">
            <v>0</v>
          </cell>
          <cell r="G46">
            <v>0</v>
          </cell>
        </row>
        <row r="47">
          <cell r="D47">
            <v>0</v>
          </cell>
          <cell r="G47">
            <v>0</v>
          </cell>
        </row>
        <row r="48">
          <cell r="D48" t="str">
            <v>X</v>
          </cell>
          <cell r="G48" t="str">
            <v>X</v>
          </cell>
        </row>
        <row r="49">
          <cell r="D49">
            <v>0</v>
          </cell>
          <cell r="G49">
            <v>0</v>
          </cell>
        </row>
        <row r="50">
          <cell r="D50" t="str">
            <v>X</v>
          </cell>
          <cell r="G50" t="str">
            <v>X</v>
          </cell>
        </row>
        <row r="51">
          <cell r="D51">
            <v>0</v>
          </cell>
          <cell r="G51">
            <v>0</v>
          </cell>
        </row>
        <row r="52">
          <cell r="D52">
            <v>0</v>
          </cell>
          <cell r="G52" t="str">
            <v>X</v>
          </cell>
        </row>
        <row r="53">
          <cell r="D53">
            <v>0</v>
          </cell>
          <cell r="G53">
            <v>0</v>
          </cell>
        </row>
        <row r="54">
          <cell r="D54">
            <v>0</v>
          </cell>
          <cell r="G54" t="str">
            <v>X</v>
          </cell>
        </row>
        <row r="55">
          <cell r="D55">
            <v>0</v>
          </cell>
        </row>
        <row r="56">
          <cell r="D56">
            <v>0</v>
          </cell>
        </row>
      </sheetData>
      <sheetData sheetId="7">
        <row r="1">
          <cell r="D1">
            <v>0</v>
          </cell>
        </row>
        <row r="2">
          <cell r="D2">
            <v>0</v>
          </cell>
        </row>
        <row r="3">
          <cell r="D3">
            <v>0</v>
          </cell>
        </row>
        <row r="4">
          <cell r="D4" t="str">
            <v>X</v>
          </cell>
          <cell r="G4">
            <v>2</v>
          </cell>
        </row>
        <row r="5">
          <cell r="D5">
            <v>0</v>
          </cell>
        </row>
        <row r="6">
          <cell r="D6" t="str">
            <v>√</v>
          </cell>
          <cell r="G6">
            <v>2</v>
          </cell>
        </row>
        <row r="7">
          <cell r="D7">
            <v>0</v>
          </cell>
        </row>
        <row r="8">
          <cell r="D8" t="str">
            <v>X</v>
          </cell>
          <cell r="G8">
            <v>2</v>
          </cell>
        </row>
        <row r="9">
          <cell r="D9">
            <v>0</v>
          </cell>
        </row>
        <row r="10">
          <cell r="D10" t="str">
            <v>X</v>
          </cell>
          <cell r="G10" t="str">
            <v>X</v>
          </cell>
        </row>
        <row r="11">
          <cell r="D11">
            <v>0</v>
          </cell>
        </row>
        <row r="12">
          <cell r="D12" t="str">
            <v>X</v>
          </cell>
        </row>
        <row r="13">
          <cell r="D13">
            <v>0</v>
          </cell>
        </row>
        <row r="14">
          <cell r="D14" t="str">
            <v>X</v>
          </cell>
          <cell r="G14">
            <v>2</v>
          </cell>
        </row>
        <row r="15">
          <cell r="D15">
            <v>0</v>
          </cell>
        </row>
        <row r="16">
          <cell r="D16" t="str">
            <v>X</v>
          </cell>
          <cell r="G16">
            <v>2</v>
          </cell>
        </row>
        <row r="17">
          <cell r="D17">
            <v>0</v>
          </cell>
        </row>
        <row r="18">
          <cell r="D18" t="str">
            <v>X</v>
          </cell>
          <cell r="G18" t="str">
            <v>X</v>
          </cell>
        </row>
        <row r="19">
          <cell r="D19">
            <v>0</v>
          </cell>
        </row>
        <row r="20">
          <cell r="D20">
            <v>0</v>
          </cell>
        </row>
      </sheetData>
      <sheetData sheetId="8">
        <row r="1">
          <cell r="A1" t="str">
            <v xml:space="preserve">SECTION G - Training &amp; Employment </v>
          </cell>
          <cell r="D1">
            <v>0</v>
          </cell>
        </row>
        <row r="2">
          <cell r="D2">
            <v>0</v>
          </cell>
        </row>
        <row r="3">
          <cell r="D3">
            <v>0</v>
          </cell>
        </row>
        <row r="4">
          <cell r="D4" t="str">
            <v>X</v>
          </cell>
        </row>
        <row r="5">
          <cell r="D5">
            <v>0</v>
          </cell>
        </row>
        <row r="6">
          <cell r="D6" t="str">
            <v>X</v>
          </cell>
        </row>
        <row r="7">
          <cell r="D7">
            <v>0</v>
          </cell>
        </row>
        <row r="8">
          <cell r="D8" t="str">
            <v>X</v>
          </cell>
        </row>
        <row r="9">
          <cell r="D9">
            <v>0</v>
          </cell>
        </row>
        <row r="10">
          <cell r="D10" t="str">
            <v>X</v>
          </cell>
        </row>
        <row r="11">
          <cell r="D11">
            <v>0</v>
          </cell>
        </row>
        <row r="12">
          <cell r="D12" t="str">
            <v>X</v>
          </cell>
        </row>
        <row r="13">
          <cell r="D13">
            <v>0</v>
          </cell>
        </row>
        <row r="14">
          <cell r="D14">
            <v>0</v>
          </cell>
        </row>
        <row r="15">
          <cell r="D15">
            <v>0</v>
          </cell>
        </row>
        <row r="16">
          <cell r="D16">
            <v>0</v>
          </cell>
        </row>
        <row r="17">
          <cell r="D17">
            <v>0</v>
          </cell>
        </row>
      </sheetData>
      <sheetData sheetId="9">
        <row r="1">
          <cell r="D1">
            <v>0</v>
          </cell>
        </row>
        <row r="2">
          <cell r="D2">
            <v>0</v>
          </cell>
        </row>
        <row r="3">
          <cell r="D3">
            <v>0</v>
          </cell>
        </row>
        <row r="4">
          <cell r="D4" t="str">
            <v>X</v>
          </cell>
        </row>
        <row r="5">
          <cell r="D5">
            <v>0</v>
          </cell>
        </row>
        <row r="6">
          <cell r="D6" t="str">
            <v>X</v>
          </cell>
        </row>
        <row r="7">
          <cell r="D7">
            <v>0</v>
          </cell>
        </row>
        <row r="8">
          <cell r="D8" t="str">
            <v>X</v>
          </cell>
        </row>
        <row r="9">
          <cell r="D9">
            <v>0</v>
          </cell>
        </row>
        <row r="10">
          <cell r="D10">
            <v>0</v>
          </cell>
        </row>
        <row r="11">
          <cell r="D11">
            <v>0</v>
          </cell>
        </row>
        <row r="12">
          <cell r="D12">
            <v>0</v>
          </cell>
        </row>
        <row r="13">
          <cell r="D13">
            <v>0</v>
          </cell>
        </row>
        <row r="14">
          <cell r="D14">
            <v>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9" Type="http://schemas.openxmlformats.org/officeDocument/2006/relationships/ctrlProp" Target="../ctrlProps/ctrlProp55.xml"/><Relationship Id="rId3" Type="http://schemas.openxmlformats.org/officeDocument/2006/relationships/vmlDrawing" Target="../drawings/vmlDrawing3.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38"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37" Type="http://schemas.openxmlformats.org/officeDocument/2006/relationships/ctrlProp" Target="../ctrlProps/ctrlProp53.xml"/><Relationship Id="rId40" Type="http://schemas.openxmlformats.org/officeDocument/2006/relationships/ctrlProp" Target="../ctrlProps/ctrlProp56.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57.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2"/>
  <sheetViews>
    <sheetView topLeftCell="A43" workbookViewId="0">
      <selection activeCell="C52" sqref="C52:C54"/>
    </sheetView>
  </sheetViews>
  <sheetFormatPr defaultRowHeight="15" x14ac:dyDescent="0.25"/>
  <cols>
    <col min="1" max="1" width="15.42578125" customWidth="1"/>
    <col min="2" max="2" width="68.42578125" customWidth="1"/>
    <col min="3" max="3" width="54.5703125" customWidth="1"/>
  </cols>
  <sheetData>
    <row r="1" spans="1:3" ht="15.75" thickBot="1" x14ac:dyDescent="0.3">
      <c r="A1" s="1"/>
      <c r="B1" s="2" t="s">
        <v>0</v>
      </c>
      <c r="C1" s="2" t="s">
        <v>1</v>
      </c>
    </row>
    <row r="2" spans="1:3" ht="15.75" thickBot="1" x14ac:dyDescent="0.3">
      <c r="A2" s="166" t="s">
        <v>2</v>
      </c>
      <c r="B2" s="167"/>
      <c r="C2" s="3"/>
    </row>
    <row r="3" spans="1:3" s="73" customFormat="1" ht="15" customHeight="1" x14ac:dyDescent="0.25">
      <c r="A3" s="168" t="s">
        <v>3</v>
      </c>
      <c r="B3" s="72" t="s">
        <v>99</v>
      </c>
      <c r="C3" s="171"/>
    </row>
    <row r="4" spans="1:3" s="73" customFormat="1" x14ac:dyDescent="0.25">
      <c r="A4" s="169"/>
      <c r="B4" s="74"/>
      <c r="C4" s="172"/>
    </row>
    <row r="5" spans="1:3" s="73" customFormat="1" ht="15.75" thickBot="1" x14ac:dyDescent="0.3">
      <c r="A5" s="170"/>
      <c r="B5" s="75"/>
      <c r="C5" s="173"/>
    </row>
    <row r="6" spans="1:3" s="73" customFormat="1" ht="42" customHeight="1" x14ac:dyDescent="0.25">
      <c r="A6" s="168" t="s">
        <v>4</v>
      </c>
      <c r="B6" s="72" t="s">
        <v>5</v>
      </c>
      <c r="C6" s="171"/>
    </row>
    <row r="7" spans="1:3" s="73" customFormat="1" x14ac:dyDescent="0.25">
      <c r="A7" s="169"/>
      <c r="B7" s="74" t="s">
        <v>100</v>
      </c>
      <c r="C7" s="172"/>
    </row>
    <row r="8" spans="1:3" s="73" customFormat="1" ht="15.75" thickBot="1" x14ac:dyDescent="0.3">
      <c r="A8" s="170"/>
      <c r="B8" s="75"/>
      <c r="C8" s="173"/>
    </row>
    <row r="9" spans="1:3" s="73" customFormat="1" x14ac:dyDescent="0.25">
      <c r="A9" s="168" t="s">
        <v>6</v>
      </c>
      <c r="B9" s="171" t="s">
        <v>7</v>
      </c>
      <c r="C9" s="171"/>
    </row>
    <row r="10" spans="1:3" s="73" customFormat="1" x14ac:dyDescent="0.25">
      <c r="A10" s="169"/>
      <c r="B10" s="172"/>
      <c r="C10" s="172"/>
    </row>
    <row r="11" spans="1:3" s="73" customFormat="1" ht="15.75" thickBot="1" x14ac:dyDescent="0.3">
      <c r="A11" s="170"/>
      <c r="B11" s="173"/>
      <c r="C11" s="173"/>
    </row>
    <row r="12" spans="1:3" s="73" customFormat="1" x14ac:dyDescent="0.25">
      <c r="A12" s="168" t="s">
        <v>3</v>
      </c>
      <c r="B12" s="171" t="s">
        <v>8</v>
      </c>
      <c r="C12" s="171"/>
    </row>
    <row r="13" spans="1:3" s="73" customFormat="1" x14ac:dyDescent="0.25">
      <c r="A13" s="169"/>
      <c r="B13" s="172"/>
      <c r="C13" s="172"/>
    </row>
    <row r="14" spans="1:3" s="73" customFormat="1" ht="15.75" thickBot="1" x14ac:dyDescent="0.3">
      <c r="A14" s="170"/>
      <c r="B14" s="173"/>
      <c r="C14" s="173"/>
    </row>
    <row r="15" spans="1:3" s="73" customFormat="1" x14ac:dyDescent="0.25">
      <c r="A15" s="168" t="s">
        <v>4</v>
      </c>
      <c r="B15" s="171" t="s">
        <v>9</v>
      </c>
      <c r="C15" s="171"/>
    </row>
    <row r="16" spans="1:3" s="73" customFormat="1" x14ac:dyDescent="0.25">
      <c r="A16" s="169"/>
      <c r="B16" s="172"/>
      <c r="C16" s="172"/>
    </row>
    <row r="17" spans="1:3" s="73" customFormat="1" ht="15.75" thickBot="1" x14ac:dyDescent="0.3">
      <c r="A17" s="170"/>
      <c r="B17" s="173"/>
      <c r="C17" s="173"/>
    </row>
    <row r="18" spans="1:3" s="73" customFormat="1" x14ac:dyDescent="0.25">
      <c r="A18" s="168" t="s">
        <v>6</v>
      </c>
      <c r="B18" s="171" t="s">
        <v>10</v>
      </c>
      <c r="C18" s="171"/>
    </row>
    <row r="19" spans="1:3" s="73" customFormat="1" x14ac:dyDescent="0.25">
      <c r="A19" s="169"/>
      <c r="B19" s="172"/>
      <c r="C19" s="172"/>
    </row>
    <row r="20" spans="1:3" s="73" customFormat="1" ht="15.75" thickBot="1" x14ac:dyDescent="0.3">
      <c r="A20" s="170"/>
      <c r="B20" s="173"/>
      <c r="C20" s="173"/>
    </row>
    <row r="21" spans="1:3" x14ac:dyDescent="0.25">
      <c r="A21" s="180"/>
      <c r="B21" s="181"/>
      <c r="C21" s="176"/>
    </row>
    <row r="22" spans="1:3" ht="15.75" thickBot="1" x14ac:dyDescent="0.3">
      <c r="A22" s="182" t="s">
        <v>11</v>
      </c>
      <c r="B22" s="183"/>
      <c r="C22" s="177"/>
    </row>
    <row r="23" spans="1:3" ht="26.25" customHeight="1" x14ac:dyDescent="0.25">
      <c r="A23" s="174" t="s">
        <v>12</v>
      </c>
      <c r="B23" s="69" t="s">
        <v>13</v>
      </c>
      <c r="C23" s="176"/>
    </row>
    <row r="24" spans="1:3" ht="15.75" thickBot="1" x14ac:dyDescent="0.3">
      <c r="A24" s="175"/>
      <c r="B24" s="71"/>
      <c r="C24" s="177"/>
    </row>
    <row r="25" spans="1:3" ht="33" customHeight="1" x14ac:dyDescent="0.25">
      <c r="A25" s="174" t="s">
        <v>3</v>
      </c>
      <c r="B25" s="69" t="s">
        <v>14</v>
      </c>
      <c r="C25" s="176"/>
    </row>
    <row r="26" spans="1:3" ht="15.75" thickBot="1" x14ac:dyDescent="0.3">
      <c r="A26" s="175"/>
      <c r="B26" s="71"/>
      <c r="C26" s="177"/>
    </row>
    <row r="27" spans="1:3" ht="37.5" customHeight="1" x14ac:dyDescent="0.25">
      <c r="A27" s="174" t="s">
        <v>4</v>
      </c>
      <c r="B27" s="69" t="s">
        <v>15</v>
      </c>
      <c r="C27" s="176"/>
    </row>
    <row r="28" spans="1:3" ht="15.75" thickBot="1" x14ac:dyDescent="0.3">
      <c r="A28" s="178"/>
      <c r="B28" s="70"/>
      <c r="C28" s="179"/>
    </row>
    <row r="29" spans="1:3" ht="33" customHeight="1" x14ac:dyDescent="0.25">
      <c r="A29" s="174" t="s">
        <v>6</v>
      </c>
      <c r="B29" s="69" t="s">
        <v>105</v>
      </c>
      <c r="C29" s="176"/>
    </row>
    <row r="30" spans="1:3" ht="15.75" thickBot="1" x14ac:dyDescent="0.3">
      <c r="A30" s="175"/>
      <c r="B30" s="71"/>
      <c r="C30" s="177"/>
    </row>
    <row r="31" spans="1:3" ht="40.5" customHeight="1" x14ac:dyDescent="0.25">
      <c r="A31" s="174" t="s">
        <v>12</v>
      </c>
      <c r="B31" s="69" t="s">
        <v>16</v>
      </c>
      <c r="C31" s="176"/>
    </row>
    <row r="32" spans="1:3" ht="15.75" thickBot="1" x14ac:dyDescent="0.3">
      <c r="A32" s="175"/>
      <c r="B32" s="77"/>
      <c r="C32" s="177"/>
    </row>
    <row r="33" spans="1:3" ht="43.5" thickBot="1" x14ac:dyDescent="0.3">
      <c r="A33" s="6" t="s">
        <v>17</v>
      </c>
      <c r="B33" s="7" t="s">
        <v>18</v>
      </c>
      <c r="C33" s="3"/>
    </row>
    <row r="34" spans="1:3" x14ac:dyDescent="0.25">
      <c r="A34" s="174" t="s">
        <v>3</v>
      </c>
      <c r="B34" s="5" t="s">
        <v>19</v>
      </c>
      <c r="C34" s="176"/>
    </row>
    <row r="35" spans="1:3" x14ac:dyDescent="0.25">
      <c r="A35" s="178"/>
      <c r="B35" s="4" t="s">
        <v>20</v>
      </c>
      <c r="C35" s="179"/>
    </row>
    <row r="36" spans="1:3" x14ac:dyDescent="0.25">
      <c r="A36" s="178"/>
      <c r="B36" s="4" t="s">
        <v>21</v>
      </c>
      <c r="C36" s="179"/>
    </row>
    <row r="37" spans="1:3" x14ac:dyDescent="0.25">
      <c r="A37" s="178"/>
      <c r="B37" s="4" t="s">
        <v>22</v>
      </c>
      <c r="C37" s="179"/>
    </row>
    <row r="38" spans="1:3" x14ac:dyDescent="0.25">
      <c r="A38" s="178"/>
      <c r="B38" s="4" t="s">
        <v>23</v>
      </c>
      <c r="C38" s="179"/>
    </row>
    <row r="39" spans="1:3" ht="29.25" thickBot="1" x14ac:dyDescent="0.3">
      <c r="A39" s="175"/>
      <c r="B39" s="7" t="s">
        <v>24</v>
      </c>
      <c r="C39" s="177"/>
    </row>
    <row r="40" spans="1:3" ht="43.5" thickBot="1" x14ac:dyDescent="0.3">
      <c r="A40" s="6" t="s">
        <v>4</v>
      </c>
      <c r="B40" s="7" t="s">
        <v>25</v>
      </c>
      <c r="C40" s="3"/>
    </row>
    <row r="41" spans="1:3" ht="43.5" thickBot="1" x14ac:dyDescent="0.3">
      <c r="A41" s="6" t="s">
        <v>6</v>
      </c>
      <c r="B41" s="7" t="s">
        <v>26</v>
      </c>
      <c r="C41" s="3"/>
    </row>
    <row r="42" spans="1:3" ht="43.5" thickBot="1" x14ac:dyDescent="0.3">
      <c r="A42" s="6" t="s">
        <v>12</v>
      </c>
      <c r="B42" s="7" t="s">
        <v>27</v>
      </c>
      <c r="C42" s="3"/>
    </row>
    <row r="43" spans="1:3" x14ac:dyDescent="0.25">
      <c r="A43" s="184"/>
      <c r="B43" s="185"/>
      <c r="C43" s="176"/>
    </row>
    <row r="44" spans="1:3" ht="15.75" thickBot="1" x14ac:dyDescent="0.3">
      <c r="A44" s="182" t="s">
        <v>28</v>
      </c>
      <c r="B44" s="183"/>
      <c r="C44" s="177"/>
    </row>
    <row r="45" spans="1:3" ht="42.75" x14ac:dyDescent="0.25">
      <c r="A45" s="174" t="s">
        <v>3</v>
      </c>
      <c r="B45" s="4" t="s">
        <v>29</v>
      </c>
      <c r="C45" s="176"/>
    </row>
    <row r="46" spans="1:3" x14ac:dyDescent="0.25">
      <c r="A46" s="178"/>
      <c r="B46" s="4" t="s">
        <v>30</v>
      </c>
      <c r="C46" s="179"/>
    </row>
    <row r="47" spans="1:3" ht="28.5" x14ac:dyDescent="0.25">
      <c r="A47" s="178"/>
      <c r="B47" s="8" t="s">
        <v>31</v>
      </c>
      <c r="C47" s="179"/>
    </row>
    <row r="48" spans="1:3" ht="29.25" thickBot="1" x14ac:dyDescent="0.3">
      <c r="A48" s="175"/>
      <c r="B48" s="9" t="s">
        <v>32</v>
      </c>
      <c r="C48" s="177"/>
    </row>
    <row r="49" spans="1:3" x14ac:dyDescent="0.25">
      <c r="A49" s="174" t="s">
        <v>4</v>
      </c>
      <c r="B49" s="186" t="s">
        <v>33</v>
      </c>
      <c r="C49" s="176"/>
    </row>
    <row r="50" spans="1:3" x14ac:dyDescent="0.25">
      <c r="A50" s="178"/>
      <c r="B50" s="187"/>
      <c r="C50" s="179"/>
    </row>
    <row r="51" spans="1:3" ht="15.75" thickBot="1" x14ac:dyDescent="0.3">
      <c r="A51" s="175"/>
      <c r="B51" s="188"/>
      <c r="C51" s="177"/>
    </row>
    <row r="52" spans="1:3" x14ac:dyDescent="0.25">
      <c r="A52" s="174" t="s">
        <v>6</v>
      </c>
      <c r="B52" s="186" t="s">
        <v>34</v>
      </c>
      <c r="C52" s="176"/>
    </row>
    <row r="53" spans="1:3" x14ac:dyDescent="0.25">
      <c r="A53" s="178"/>
      <c r="B53" s="187"/>
      <c r="C53" s="179"/>
    </row>
    <row r="54" spans="1:3" ht="15.75" thickBot="1" x14ac:dyDescent="0.3">
      <c r="A54" s="175"/>
      <c r="B54" s="188"/>
      <c r="C54" s="177"/>
    </row>
    <row r="55" spans="1:3" x14ac:dyDescent="0.25">
      <c r="A55" s="174" t="s">
        <v>12</v>
      </c>
      <c r="B55" s="186" t="s">
        <v>35</v>
      </c>
      <c r="C55" s="176"/>
    </row>
    <row r="56" spans="1:3" x14ac:dyDescent="0.25">
      <c r="A56" s="178"/>
      <c r="B56" s="187"/>
      <c r="C56" s="179"/>
    </row>
    <row r="57" spans="1:3" ht="15.75" thickBot="1" x14ac:dyDescent="0.3">
      <c r="A57" s="175"/>
      <c r="B57" s="188"/>
      <c r="C57" s="177"/>
    </row>
    <row r="58" spans="1:3" x14ac:dyDescent="0.25">
      <c r="A58" s="174" t="s">
        <v>3</v>
      </c>
      <c r="B58" s="186" t="s">
        <v>36</v>
      </c>
      <c r="C58" s="176"/>
    </row>
    <row r="59" spans="1:3" x14ac:dyDescent="0.25">
      <c r="A59" s="178"/>
      <c r="B59" s="187"/>
      <c r="C59" s="179"/>
    </row>
    <row r="60" spans="1:3" ht="15.75" thickBot="1" x14ac:dyDescent="0.3">
      <c r="A60" s="175"/>
      <c r="B60" s="188"/>
      <c r="C60" s="177"/>
    </row>
    <row r="61" spans="1:3" x14ac:dyDescent="0.25">
      <c r="A61" s="174" t="s">
        <v>4</v>
      </c>
      <c r="B61" s="186" t="s">
        <v>37</v>
      </c>
      <c r="C61" s="176"/>
    </row>
    <row r="62" spans="1:3" x14ac:dyDescent="0.25">
      <c r="A62" s="178"/>
      <c r="B62" s="187"/>
      <c r="C62" s="179"/>
    </row>
    <row r="63" spans="1:3" ht="15.75" thickBot="1" x14ac:dyDescent="0.3">
      <c r="A63" s="175"/>
      <c r="B63" s="188"/>
      <c r="C63" s="177"/>
    </row>
    <row r="64" spans="1:3" x14ac:dyDescent="0.25">
      <c r="A64" s="174" t="s">
        <v>6</v>
      </c>
      <c r="B64" s="186" t="s">
        <v>38</v>
      </c>
      <c r="C64" s="176"/>
    </row>
    <row r="65" spans="1:3" x14ac:dyDescent="0.25">
      <c r="A65" s="178"/>
      <c r="B65" s="187"/>
      <c r="C65" s="179"/>
    </row>
    <row r="66" spans="1:3" ht="15.75" thickBot="1" x14ac:dyDescent="0.3">
      <c r="A66" s="175"/>
      <c r="B66" s="188"/>
      <c r="C66" s="177"/>
    </row>
    <row r="67" spans="1:3" x14ac:dyDescent="0.25">
      <c r="A67" s="174" t="s">
        <v>12</v>
      </c>
      <c r="B67" s="4" t="s">
        <v>39</v>
      </c>
      <c r="C67" s="176"/>
    </row>
    <row r="68" spans="1:3" ht="28.5" x14ac:dyDescent="0.25">
      <c r="A68" s="178"/>
      <c r="B68" s="4" t="s">
        <v>40</v>
      </c>
      <c r="C68" s="179"/>
    </row>
    <row r="69" spans="1:3" ht="28.5" x14ac:dyDescent="0.25">
      <c r="A69" s="178"/>
      <c r="B69" s="4" t="s">
        <v>41</v>
      </c>
      <c r="C69" s="179"/>
    </row>
    <row r="70" spans="1:3" ht="15.75" thickBot="1" x14ac:dyDescent="0.3">
      <c r="A70" s="175"/>
      <c r="B70" s="7" t="s">
        <v>42</v>
      </c>
      <c r="C70" s="177"/>
    </row>
    <row r="71" spans="1:3" x14ac:dyDescent="0.25">
      <c r="A71" s="186"/>
      <c r="B71" s="5" t="s">
        <v>43</v>
      </c>
      <c r="C71" s="11"/>
    </row>
    <row r="72" spans="1:3" x14ac:dyDescent="0.25">
      <c r="A72" s="187"/>
      <c r="B72" s="4" t="s">
        <v>44</v>
      </c>
      <c r="C72" s="12" t="s">
        <v>46</v>
      </c>
    </row>
    <row r="73" spans="1:3" ht="15.75" thickBot="1" x14ac:dyDescent="0.3">
      <c r="A73" s="188"/>
      <c r="B73" s="10" t="s">
        <v>45</v>
      </c>
      <c r="C73" s="3"/>
    </row>
    <row r="74" spans="1:3" ht="15.75" thickBot="1" x14ac:dyDescent="0.3">
      <c r="A74" s="166" t="s">
        <v>47</v>
      </c>
      <c r="B74" s="167"/>
      <c r="C74" s="3"/>
    </row>
    <row r="75" spans="1:3" x14ac:dyDescent="0.25">
      <c r="A75" s="174" t="s">
        <v>3</v>
      </c>
      <c r="B75" s="186" t="s">
        <v>48</v>
      </c>
      <c r="C75" s="176"/>
    </row>
    <row r="76" spans="1:3" x14ac:dyDescent="0.25">
      <c r="A76" s="178"/>
      <c r="B76" s="187"/>
      <c r="C76" s="179"/>
    </row>
    <row r="77" spans="1:3" ht="15.75" thickBot="1" x14ac:dyDescent="0.3">
      <c r="A77" s="175"/>
      <c r="B77" s="188"/>
      <c r="C77" s="177"/>
    </row>
    <row r="78" spans="1:3" x14ac:dyDescent="0.25">
      <c r="A78" s="174" t="s">
        <v>4</v>
      </c>
      <c r="B78" s="186" t="s">
        <v>49</v>
      </c>
      <c r="C78" s="176"/>
    </row>
    <row r="79" spans="1:3" x14ac:dyDescent="0.25">
      <c r="A79" s="178"/>
      <c r="B79" s="187"/>
      <c r="C79" s="179"/>
    </row>
    <row r="80" spans="1:3" ht="15.75" thickBot="1" x14ac:dyDescent="0.3">
      <c r="A80" s="175"/>
      <c r="B80" s="188"/>
      <c r="C80" s="177"/>
    </row>
    <row r="81" spans="1:3" ht="28.5" x14ac:dyDescent="0.25">
      <c r="A81" s="174" t="s">
        <v>6</v>
      </c>
      <c r="B81" s="4" t="s">
        <v>50</v>
      </c>
      <c r="C81" s="176"/>
    </row>
    <row r="82" spans="1:3" x14ac:dyDescent="0.25">
      <c r="A82" s="178"/>
      <c r="B82" s="4" t="s">
        <v>51</v>
      </c>
      <c r="C82" s="179"/>
    </row>
    <row r="83" spans="1:3" ht="15.75" thickBot="1" x14ac:dyDescent="0.3">
      <c r="A83" s="175"/>
      <c r="B83" s="7"/>
      <c r="C83" s="177"/>
    </row>
    <row r="84" spans="1:3" x14ac:dyDescent="0.25">
      <c r="A84" s="174" t="s">
        <v>12</v>
      </c>
      <c r="B84" s="186" t="s">
        <v>52</v>
      </c>
      <c r="C84" s="176"/>
    </row>
    <row r="85" spans="1:3" x14ac:dyDescent="0.25">
      <c r="A85" s="178"/>
      <c r="B85" s="187"/>
      <c r="C85" s="179"/>
    </row>
    <row r="86" spans="1:3" ht="15.75" thickBot="1" x14ac:dyDescent="0.3">
      <c r="A86" s="175"/>
      <c r="B86" s="188"/>
      <c r="C86" s="177"/>
    </row>
    <row r="87" spans="1:3" ht="26.25" customHeight="1" x14ac:dyDescent="0.25">
      <c r="A87" s="174" t="s">
        <v>17</v>
      </c>
      <c r="B87" s="189" t="s">
        <v>53</v>
      </c>
      <c r="C87" s="176"/>
    </row>
    <row r="88" spans="1:3" x14ac:dyDescent="0.25">
      <c r="A88" s="178"/>
      <c r="B88" s="190"/>
      <c r="C88" s="179"/>
    </row>
    <row r="89" spans="1:3" ht="15.75" thickBot="1" x14ac:dyDescent="0.3">
      <c r="A89" s="175"/>
      <c r="B89" s="191"/>
      <c r="C89" s="177"/>
    </row>
    <row r="90" spans="1:3" ht="15.75" thickBot="1" x14ac:dyDescent="0.3">
      <c r="A90" s="166" t="s">
        <v>54</v>
      </c>
      <c r="B90" s="167"/>
      <c r="C90" s="3"/>
    </row>
    <row r="91" spans="1:3" x14ac:dyDescent="0.25">
      <c r="A91" s="174" t="s">
        <v>55</v>
      </c>
      <c r="B91" s="4" t="s">
        <v>56</v>
      </c>
      <c r="C91" s="176"/>
    </row>
    <row r="92" spans="1:3" x14ac:dyDescent="0.25">
      <c r="A92" s="178"/>
      <c r="B92" s="4" t="s">
        <v>57</v>
      </c>
      <c r="C92" s="179"/>
    </row>
    <row r="93" spans="1:3" x14ac:dyDescent="0.25">
      <c r="A93" s="178"/>
      <c r="B93" s="4" t="s">
        <v>58</v>
      </c>
      <c r="C93" s="179"/>
    </row>
    <row r="94" spans="1:3" x14ac:dyDescent="0.25">
      <c r="A94" s="178"/>
      <c r="B94" s="4" t="s">
        <v>59</v>
      </c>
      <c r="C94" s="179"/>
    </row>
    <row r="95" spans="1:3" ht="15.75" thickBot="1" x14ac:dyDescent="0.3">
      <c r="A95" s="175"/>
      <c r="B95" s="7" t="s">
        <v>60</v>
      </c>
      <c r="C95" s="177"/>
    </row>
    <row r="96" spans="1:3" ht="28.5" x14ac:dyDescent="0.25">
      <c r="A96" s="174" t="s">
        <v>61</v>
      </c>
      <c r="B96" s="4" t="s">
        <v>62</v>
      </c>
      <c r="C96" s="176"/>
    </row>
    <row r="97" spans="1:3" x14ac:dyDescent="0.25">
      <c r="A97" s="178"/>
      <c r="B97" s="4" t="s">
        <v>58</v>
      </c>
      <c r="C97" s="179"/>
    </row>
    <row r="98" spans="1:3" x14ac:dyDescent="0.25">
      <c r="A98" s="178"/>
      <c r="B98" s="4" t="s">
        <v>59</v>
      </c>
      <c r="C98" s="179"/>
    </row>
    <row r="99" spans="1:3" ht="15.75" thickBot="1" x14ac:dyDescent="0.3">
      <c r="A99" s="175"/>
      <c r="B99" s="7" t="s">
        <v>60</v>
      </c>
      <c r="C99" s="177"/>
    </row>
    <row r="100" spans="1:3" ht="43.5" thickBot="1" x14ac:dyDescent="0.3">
      <c r="A100" s="6" t="s">
        <v>63</v>
      </c>
      <c r="B100" s="7" t="s">
        <v>64</v>
      </c>
      <c r="C100" s="3"/>
    </row>
    <row r="101" spans="1:3" ht="15.75" thickBot="1" x14ac:dyDescent="0.3">
      <c r="A101" s="166" t="s">
        <v>65</v>
      </c>
      <c r="B101" s="167"/>
      <c r="C101" s="3"/>
    </row>
    <row r="102" spans="1:3" x14ac:dyDescent="0.25">
      <c r="A102" s="174" t="s">
        <v>66</v>
      </c>
      <c r="B102" s="186" t="s">
        <v>67</v>
      </c>
      <c r="C102" s="176"/>
    </row>
    <row r="103" spans="1:3" ht="15.75" thickBot="1" x14ac:dyDescent="0.3">
      <c r="A103" s="175"/>
      <c r="B103" s="188"/>
      <c r="C103" s="177"/>
    </row>
    <row r="104" spans="1:3" ht="15.75" thickBot="1" x14ac:dyDescent="0.3">
      <c r="A104" s="6" t="s">
        <v>68</v>
      </c>
      <c r="B104" s="7" t="s">
        <v>69</v>
      </c>
      <c r="C104" s="3"/>
    </row>
    <row r="105" spans="1:3" x14ac:dyDescent="0.25">
      <c r="A105" s="174" t="s">
        <v>70</v>
      </c>
      <c r="B105" s="186" t="s">
        <v>71</v>
      </c>
      <c r="C105" s="176"/>
    </row>
    <row r="106" spans="1:3" x14ac:dyDescent="0.25">
      <c r="A106" s="178"/>
      <c r="B106" s="187"/>
      <c r="C106" s="179"/>
    </row>
    <row r="107" spans="1:3" ht="15.75" thickBot="1" x14ac:dyDescent="0.3">
      <c r="A107" s="175"/>
      <c r="B107" s="188"/>
      <c r="C107" s="177"/>
    </row>
    <row r="108" spans="1:3" ht="42.75" x14ac:dyDescent="0.25">
      <c r="A108" s="174" t="s">
        <v>72</v>
      </c>
      <c r="B108" s="4" t="s">
        <v>73</v>
      </c>
      <c r="C108" s="176"/>
    </row>
    <row r="109" spans="1:3" x14ac:dyDescent="0.25">
      <c r="A109" s="178"/>
      <c r="B109" s="4" t="s">
        <v>74</v>
      </c>
      <c r="C109" s="179"/>
    </row>
    <row r="110" spans="1:3" x14ac:dyDescent="0.25">
      <c r="A110" s="178"/>
      <c r="B110" s="4" t="s">
        <v>75</v>
      </c>
      <c r="C110" s="179"/>
    </row>
    <row r="111" spans="1:3" ht="28.5" x14ac:dyDescent="0.25">
      <c r="A111" s="178"/>
      <c r="B111" s="4" t="s">
        <v>76</v>
      </c>
      <c r="C111" s="179"/>
    </row>
    <row r="112" spans="1:3" ht="29.25" thickBot="1" x14ac:dyDescent="0.3">
      <c r="A112" s="175"/>
      <c r="B112" s="7" t="s">
        <v>77</v>
      </c>
      <c r="C112" s="177"/>
    </row>
  </sheetData>
  <mergeCells count="87">
    <mergeCell ref="A105:A107"/>
    <mergeCell ref="B105:B107"/>
    <mergeCell ref="C105:C107"/>
    <mergeCell ref="A108:A112"/>
    <mergeCell ref="C108:C112"/>
    <mergeCell ref="A96:A99"/>
    <mergeCell ref="C96:C99"/>
    <mergeCell ref="A101:B101"/>
    <mergeCell ref="A102:A103"/>
    <mergeCell ref="B102:B103"/>
    <mergeCell ref="C102:C103"/>
    <mergeCell ref="A87:A89"/>
    <mergeCell ref="B87:B89"/>
    <mergeCell ref="C87:C89"/>
    <mergeCell ref="A90:B90"/>
    <mergeCell ref="A91:A95"/>
    <mergeCell ref="C91:C95"/>
    <mergeCell ref="A84:A86"/>
    <mergeCell ref="B84:B86"/>
    <mergeCell ref="C84:C86"/>
    <mergeCell ref="A67:A70"/>
    <mergeCell ref="C67:C70"/>
    <mergeCell ref="A71:A73"/>
    <mergeCell ref="A74:B74"/>
    <mergeCell ref="A75:A77"/>
    <mergeCell ref="B75:B77"/>
    <mergeCell ref="C75:C77"/>
    <mergeCell ref="A78:A80"/>
    <mergeCell ref="B78:B80"/>
    <mergeCell ref="C78:C80"/>
    <mergeCell ref="A81:A83"/>
    <mergeCell ref="C81:C83"/>
    <mergeCell ref="A61:A63"/>
    <mergeCell ref="B61:B63"/>
    <mergeCell ref="C61:C63"/>
    <mergeCell ref="A64:A66"/>
    <mergeCell ref="B64:B66"/>
    <mergeCell ref="C64:C66"/>
    <mergeCell ref="A55:A57"/>
    <mergeCell ref="B55:B57"/>
    <mergeCell ref="C55:C57"/>
    <mergeCell ref="A58:A60"/>
    <mergeCell ref="B58:B60"/>
    <mergeCell ref="C58:C60"/>
    <mergeCell ref="A49:A51"/>
    <mergeCell ref="B49:B51"/>
    <mergeCell ref="C49:C51"/>
    <mergeCell ref="A52:A54"/>
    <mergeCell ref="B52:B54"/>
    <mergeCell ref="C52:C54"/>
    <mergeCell ref="A45:A48"/>
    <mergeCell ref="C45:C48"/>
    <mergeCell ref="A29:A30"/>
    <mergeCell ref="C29:C30"/>
    <mergeCell ref="A31:A32"/>
    <mergeCell ref="C31:C32"/>
    <mergeCell ref="A34:A39"/>
    <mergeCell ref="C34:C39"/>
    <mergeCell ref="A43:B43"/>
    <mergeCell ref="A44:B44"/>
    <mergeCell ref="C43:C44"/>
    <mergeCell ref="A25:A26"/>
    <mergeCell ref="C25:C26"/>
    <mergeCell ref="A27:A28"/>
    <mergeCell ref="C27:C28"/>
    <mergeCell ref="A21:B21"/>
    <mergeCell ref="A22:B22"/>
    <mergeCell ref="C21:C22"/>
    <mergeCell ref="A23:A24"/>
    <mergeCell ref="C23:C24"/>
    <mergeCell ref="A15:A17"/>
    <mergeCell ref="B15:B17"/>
    <mergeCell ref="C15:C17"/>
    <mergeCell ref="A18:A20"/>
    <mergeCell ref="B18:B20"/>
    <mergeCell ref="C18:C20"/>
    <mergeCell ref="A9:A11"/>
    <mergeCell ref="B9:B11"/>
    <mergeCell ref="C9:C11"/>
    <mergeCell ref="A12:A14"/>
    <mergeCell ref="B12:B14"/>
    <mergeCell ref="C12:C14"/>
    <mergeCell ref="A2:B2"/>
    <mergeCell ref="A3:A5"/>
    <mergeCell ref="C3:C5"/>
    <mergeCell ref="A6:A8"/>
    <mergeCell ref="C6: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33"/>
  <sheetViews>
    <sheetView tabSelected="1" workbookViewId="0">
      <selection activeCell="E7" sqref="E7"/>
    </sheetView>
  </sheetViews>
  <sheetFormatPr defaultRowHeight="15" x14ac:dyDescent="0.25"/>
  <cols>
    <col min="1" max="1" width="5.7109375" style="67" customWidth="1"/>
    <col min="2" max="2" width="48.140625" style="67" customWidth="1"/>
    <col min="3" max="3" width="55.140625" style="67" customWidth="1"/>
    <col min="4" max="4" width="2.42578125" style="68" customWidth="1"/>
    <col min="5" max="5" width="24" style="17" customWidth="1"/>
    <col min="6" max="6" width="11.5703125" style="15" customWidth="1"/>
    <col min="7" max="7" width="18" style="15" hidden="1" customWidth="1"/>
    <col min="8" max="8" width="0" style="16" hidden="1" customWidth="1"/>
    <col min="9" max="35" width="9.140625" style="16"/>
    <col min="36" max="16384" width="9.140625" style="18"/>
  </cols>
  <sheetData>
    <row r="1" spans="1:16" s="16" customFormat="1" ht="81" customHeight="1" x14ac:dyDescent="0.25">
      <c r="A1" s="194" t="s">
        <v>210</v>
      </c>
      <c r="B1" s="195"/>
      <c r="C1" s="195"/>
      <c r="D1" s="13"/>
      <c r="E1" s="14"/>
      <c r="F1" s="15"/>
      <c r="G1" s="15"/>
      <c r="K1" s="17"/>
    </row>
    <row r="2" spans="1:16" s="16" customFormat="1" ht="6.75" customHeight="1" x14ac:dyDescent="0.25">
      <c r="A2" s="152"/>
      <c r="B2" s="153"/>
      <c r="C2" s="153"/>
      <c r="D2" s="154"/>
      <c r="E2" s="14"/>
      <c r="F2" s="15"/>
      <c r="G2" s="15"/>
      <c r="K2" s="17"/>
    </row>
    <row r="3" spans="1:16" s="16" customFormat="1" x14ac:dyDescent="0.25">
      <c r="A3" s="155">
        <v>1</v>
      </c>
      <c r="B3" s="156" t="s">
        <v>185</v>
      </c>
      <c r="C3" s="156"/>
      <c r="D3" s="157"/>
      <c r="E3" s="22"/>
      <c r="F3" s="22"/>
      <c r="G3" s="17"/>
    </row>
    <row r="4" spans="1:16" s="16" customFormat="1" ht="66" customHeight="1" x14ac:dyDescent="0.25">
      <c r="A4" s="23">
        <v>1.1000000000000001</v>
      </c>
      <c r="B4" s="192" t="s">
        <v>209</v>
      </c>
      <c r="C4" s="192"/>
      <c r="D4" s="26"/>
      <c r="E4" s="27"/>
      <c r="F4" s="28"/>
    </row>
    <row r="5" spans="1:16" s="16" customFormat="1" ht="56.25" customHeight="1" x14ac:dyDescent="0.25">
      <c r="A5" s="23">
        <v>1.2</v>
      </c>
      <c r="B5" s="192" t="s">
        <v>207</v>
      </c>
      <c r="C5" s="192"/>
      <c r="D5" s="26"/>
      <c r="E5" s="27"/>
      <c r="F5" s="28"/>
    </row>
    <row r="6" spans="1:16" s="16" customFormat="1" ht="28.5" customHeight="1" x14ac:dyDescent="0.25">
      <c r="A6" s="23">
        <v>1.3</v>
      </c>
      <c r="B6" s="192" t="s">
        <v>186</v>
      </c>
      <c r="C6" s="192"/>
      <c r="D6" s="26"/>
      <c r="E6" s="28"/>
      <c r="F6" s="30"/>
    </row>
    <row r="7" spans="1:16" s="16" customFormat="1" ht="70.5" customHeight="1" x14ac:dyDescent="0.25">
      <c r="A7" s="23">
        <v>1.4</v>
      </c>
      <c r="B7" s="192" t="s">
        <v>208</v>
      </c>
      <c r="C7" s="192"/>
      <c r="D7" s="26"/>
      <c r="E7" s="28"/>
      <c r="F7" s="28"/>
      <c r="G7" s="31"/>
      <c r="H7" s="31"/>
      <c r="I7" s="31"/>
      <c r="J7" s="31"/>
      <c r="K7" s="31"/>
      <c r="L7" s="31"/>
      <c r="M7" s="31"/>
      <c r="N7" s="31"/>
      <c r="O7" s="31"/>
      <c r="P7" s="31"/>
    </row>
    <row r="8" spans="1:16" s="16" customFormat="1" ht="45.75" customHeight="1" x14ac:dyDescent="0.25">
      <c r="A8" s="23">
        <v>1.5</v>
      </c>
      <c r="B8" s="192" t="s">
        <v>187</v>
      </c>
      <c r="C8" s="192"/>
      <c r="D8" s="26"/>
      <c r="E8" s="28"/>
      <c r="F8" s="28"/>
      <c r="G8" s="31"/>
      <c r="H8" s="31"/>
      <c r="I8" s="31"/>
      <c r="J8" s="31"/>
      <c r="K8" s="31"/>
      <c r="L8" s="31"/>
      <c r="M8" s="31"/>
      <c r="N8" s="31"/>
      <c r="O8" s="31"/>
      <c r="P8" s="31"/>
    </row>
    <row r="9" spans="1:16" s="16" customFormat="1" x14ac:dyDescent="0.25">
      <c r="A9" s="158">
        <v>2</v>
      </c>
      <c r="B9" s="159" t="s">
        <v>188</v>
      </c>
      <c r="C9" s="160"/>
      <c r="D9" s="161"/>
      <c r="E9" s="28"/>
      <c r="F9" s="28"/>
      <c r="G9" s="31"/>
      <c r="H9" s="31"/>
      <c r="I9" s="31"/>
      <c r="J9" s="31"/>
      <c r="K9" s="31"/>
      <c r="L9" s="31"/>
      <c r="M9" s="31"/>
      <c r="N9" s="31"/>
      <c r="O9" s="31"/>
      <c r="P9" s="31"/>
    </row>
    <row r="10" spans="1:16" s="16" customFormat="1" ht="28.5" customHeight="1" x14ac:dyDescent="0.25">
      <c r="A10" s="23">
        <v>2.1</v>
      </c>
      <c r="B10" s="192" t="s">
        <v>189</v>
      </c>
      <c r="C10" s="192"/>
      <c r="D10" s="26"/>
      <c r="E10" s="28"/>
      <c r="F10" s="28"/>
      <c r="G10" s="31"/>
      <c r="H10" s="31"/>
      <c r="I10" s="31"/>
      <c r="J10" s="31"/>
      <c r="K10" s="31"/>
      <c r="L10" s="31"/>
      <c r="M10" s="31"/>
      <c r="N10" s="31"/>
      <c r="O10" s="31"/>
      <c r="P10" s="31"/>
    </row>
    <row r="11" spans="1:16" s="16" customFormat="1" ht="44.25" customHeight="1" x14ac:dyDescent="0.25">
      <c r="A11" s="23">
        <v>2.2000000000000002</v>
      </c>
      <c r="B11" s="193" t="s">
        <v>190</v>
      </c>
      <c r="C11" s="193"/>
      <c r="D11" s="26"/>
      <c r="E11" s="27"/>
      <c r="F11" s="28"/>
      <c r="G11" s="31"/>
      <c r="H11" s="31"/>
      <c r="I11" s="31"/>
      <c r="J11" s="31"/>
      <c r="K11" s="31"/>
      <c r="L11" s="31"/>
      <c r="M11" s="31"/>
      <c r="N11" s="31"/>
      <c r="O11" s="31"/>
      <c r="P11" s="31"/>
    </row>
    <row r="12" spans="1:16" s="16" customFormat="1" ht="30" customHeight="1" x14ac:dyDescent="0.25">
      <c r="A12" s="23">
        <v>2.2999999999999998</v>
      </c>
      <c r="B12" s="193" t="s">
        <v>191</v>
      </c>
      <c r="C12" s="193"/>
      <c r="D12" s="26"/>
      <c r="E12" s="103"/>
      <c r="F12" s="28"/>
      <c r="G12" s="31"/>
      <c r="H12" s="31"/>
      <c r="I12" s="31"/>
      <c r="J12" s="31"/>
      <c r="K12" s="31"/>
      <c r="L12" s="31"/>
      <c r="M12" s="31"/>
      <c r="N12" s="31"/>
      <c r="O12" s="31"/>
      <c r="P12" s="31"/>
    </row>
    <row r="13" spans="1:16" s="16" customFormat="1" ht="30.75" customHeight="1" x14ac:dyDescent="0.25">
      <c r="A13" s="23">
        <v>2.4</v>
      </c>
      <c r="B13" s="193" t="s">
        <v>192</v>
      </c>
      <c r="C13" s="193"/>
      <c r="D13" s="26"/>
      <c r="E13" s="27"/>
      <c r="F13" s="28"/>
      <c r="G13" s="33"/>
      <c r="H13" s="31"/>
      <c r="I13" s="31"/>
      <c r="J13" s="31"/>
      <c r="K13" s="31"/>
      <c r="L13" s="31"/>
      <c r="M13" s="31"/>
      <c r="N13" s="31"/>
      <c r="O13" s="31"/>
      <c r="P13" s="31"/>
    </row>
    <row r="14" spans="1:16" s="16" customFormat="1" ht="30.75" customHeight="1" x14ac:dyDescent="0.25">
      <c r="A14" s="23">
        <v>2.5</v>
      </c>
      <c r="B14" s="193" t="s">
        <v>193</v>
      </c>
      <c r="C14" s="193"/>
      <c r="D14" s="26"/>
      <c r="E14" s="27"/>
      <c r="F14" s="28"/>
      <c r="G14" s="33"/>
      <c r="H14" s="31"/>
      <c r="I14" s="31"/>
      <c r="J14" s="31"/>
      <c r="K14" s="31"/>
      <c r="L14" s="31"/>
      <c r="M14" s="31"/>
      <c r="N14" s="31"/>
      <c r="O14" s="31"/>
      <c r="P14" s="31"/>
    </row>
    <row r="15" spans="1:16" s="16" customFormat="1" ht="27" customHeight="1" x14ac:dyDescent="0.25">
      <c r="A15" s="23">
        <v>2.6</v>
      </c>
      <c r="B15" s="193" t="s">
        <v>194</v>
      </c>
      <c r="C15" s="193"/>
      <c r="D15" s="26"/>
      <c r="E15" s="103"/>
      <c r="F15" s="28"/>
      <c r="G15" s="31"/>
      <c r="H15" s="31"/>
      <c r="I15" s="31"/>
      <c r="J15" s="31"/>
      <c r="K15" s="31"/>
      <c r="L15" s="31"/>
      <c r="M15" s="31"/>
      <c r="N15" s="31"/>
      <c r="O15" s="31"/>
      <c r="P15" s="31"/>
    </row>
    <row r="16" spans="1:16" s="16" customFormat="1" x14ac:dyDescent="0.25">
      <c r="A16" s="23"/>
      <c r="B16" s="165"/>
      <c r="C16" s="29"/>
      <c r="D16" s="26"/>
      <c r="E16" s="27"/>
      <c r="F16" s="28"/>
      <c r="G16" s="31"/>
      <c r="H16" s="31"/>
      <c r="I16" s="31"/>
      <c r="J16" s="31"/>
      <c r="K16" s="31"/>
      <c r="L16" s="31"/>
      <c r="M16" s="31"/>
      <c r="N16" s="31"/>
      <c r="O16" s="31"/>
      <c r="P16" s="31"/>
    </row>
    <row r="17" spans="1:16" s="16" customFormat="1" ht="16.5" x14ac:dyDescent="0.25">
      <c r="A17" s="23"/>
      <c r="B17" s="165"/>
      <c r="C17" s="29"/>
      <c r="D17" s="26"/>
      <c r="E17" s="103"/>
      <c r="F17" s="28"/>
      <c r="G17" s="31"/>
      <c r="H17" s="31"/>
      <c r="I17" s="31"/>
      <c r="J17" s="31"/>
      <c r="K17" s="31"/>
      <c r="L17" s="31"/>
      <c r="M17" s="31"/>
      <c r="N17" s="31"/>
      <c r="O17" s="31"/>
      <c r="P17" s="31"/>
    </row>
    <row r="18" spans="1:16" s="16" customFormat="1" x14ac:dyDescent="0.25">
      <c r="A18" s="23"/>
      <c r="B18" s="165"/>
      <c r="C18" s="29"/>
      <c r="D18" s="26"/>
      <c r="E18" s="27"/>
      <c r="F18" s="28"/>
      <c r="G18" s="31"/>
      <c r="H18" s="31"/>
      <c r="I18" s="31"/>
      <c r="J18" s="31"/>
      <c r="K18" s="31"/>
      <c r="L18" s="31"/>
      <c r="M18" s="31"/>
      <c r="N18" s="31"/>
      <c r="O18" s="31"/>
      <c r="P18" s="31"/>
    </row>
    <row r="19" spans="1:16" s="16" customFormat="1" ht="16.5" x14ac:dyDescent="0.25">
      <c r="A19" s="23"/>
      <c r="B19" s="165"/>
      <c r="C19" s="29"/>
      <c r="D19" s="26"/>
      <c r="E19" s="103"/>
      <c r="F19" s="28"/>
      <c r="G19" s="31"/>
      <c r="H19" s="31"/>
      <c r="I19" s="31"/>
      <c r="J19" s="31"/>
      <c r="K19" s="31"/>
      <c r="L19" s="31"/>
      <c r="M19" s="31"/>
      <c r="N19" s="31"/>
      <c r="O19" s="31"/>
      <c r="P19" s="31"/>
    </row>
    <row r="20" spans="1:16" s="16" customFormat="1" x14ac:dyDescent="0.25">
      <c r="A20" s="23"/>
      <c r="B20" s="165"/>
      <c r="C20" s="29"/>
      <c r="D20" s="26"/>
      <c r="E20" s="30"/>
      <c r="F20" s="28"/>
      <c r="G20" s="31"/>
      <c r="H20" s="31"/>
      <c r="I20" s="31"/>
      <c r="J20" s="31"/>
      <c r="K20" s="31"/>
      <c r="L20" s="31"/>
      <c r="M20" s="31"/>
      <c r="N20" s="31"/>
      <c r="O20" s="31"/>
      <c r="P20" s="31"/>
    </row>
    <row r="21" spans="1:16" s="16" customFormat="1" ht="15.75" thickBot="1" x14ac:dyDescent="0.3">
      <c r="A21" s="46"/>
      <c r="B21" s="47"/>
      <c r="C21" s="48"/>
      <c r="D21" s="49"/>
      <c r="E21" s="30"/>
      <c r="F21" s="50"/>
      <c r="G21" s="51"/>
      <c r="H21" s="31"/>
      <c r="I21" s="31"/>
      <c r="J21" s="31"/>
      <c r="K21" s="31"/>
      <c r="L21" s="31"/>
      <c r="M21" s="31"/>
      <c r="N21" s="31"/>
      <c r="O21" s="31"/>
      <c r="P21" s="31"/>
    </row>
    <row r="22" spans="1:16" s="16" customFormat="1" x14ac:dyDescent="0.25">
      <c r="A22" s="15"/>
      <c r="B22" s="15"/>
      <c r="C22" s="15"/>
      <c r="D22" s="52"/>
      <c r="E22" s="17"/>
      <c r="F22" s="15"/>
      <c r="G22" s="53"/>
      <c r="H22" s="31"/>
      <c r="I22" s="31"/>
      <c r="J22" s="31"/>
      <c r="K22" s="31"/>
      <c r="L22" s="31"/>
      <c r="M22" s="31"/>
      <c r="N22" s="31"/>
      <c r="O22" s="31"/>
      <c r="P22" s="31"/>
    </row>
    <row r="23" spans="1:16" s="16" customFormat="1" hidden="1" x14ac:dyDescent="0.25">
      <c r="A23" s="15"/>
      <c r="B23" s="15"/>
      <c r="C23" s="15"/>
      <c r="D23" s="52"/>
      <c r="E23" s="17"/>
      <c r="F23" s="15"/>
      <c r="G23" s="54"/>
    </row>
    <row r="24" spans="1:16" s="16" customFormat="1" hidden="1" x14ac:dyDescent="0.25">
      <c r="A24" s="15"/>
      <c r="B24" s="55" t="s">
        <v>83</v>
      </c>
      <c r="C24" s="15"/>
      <c r="D24" s="52"/>
      <c r="E24" s="17"/>
      <c r="F24" s="15"/>
      <c r="G24" s="54"/>
    </row>
    <row r="25" spans="1:16" s="16" customFormat="1" ht="15.75" hidden="1" thickBot="1" x14ac:dyDescent="0.3">
      <c r="A25" s="51"/>
      <c r="B25" s="57" t="s">
        <v>84</v>
      </c>
      <c r="C25" s="51"/>
      <c r="D25" s="58"/>
      <c r="E25" s="17"/>
      <c r="F25" s="15"/>
      <c r="G25" s="54"/>
    </row>
    <row r="26" spans="1:16" s="16" customFormat="1" hidden="1" x14ac:dyDescent="0.25">
      <c r="A26" s="51"/>
      <c r="B26" s="51"/>
      <c r="C26" s="51"/>
      <c r="D26" s="58"/>
      <c r="E26" s="17"/>
      <c r="F26" s="15"/>
      <c r="G26" s="15"/>
    </row>
    <row r="27" spans="1:16" s="16" customFormat="1" hidden="1" x14ac:dyDescent="0.25">
      <c r="A27" s="51"/>
      <c r="B27" s="59" t="s">
        <v>85</v>
      </c>
      <c r="C27" s="51"/>
      <c r="D27" s="58"/>
      <c r="E27" s="17"/>
      <c r="F27" s="15"/>
      <c r="G27" s="15"/>
    </row>
    <row r="28" spans="1:16" s="16" customFormat="1" hidden="1" x14ac:dyDescent="0.25">
      <c r="A28" s="51"/>
      <c r="B28" s="60" t="s">
        <v>86</v>
      </c>
      <c r="C28" s="51"/>
      <c r="D28" s="58"/>
      <c r="E28" s="17"/>
      <c r="F28" s="15"/>
      <c r="G28" s="15"/>
    </row>
    <row r="29" spans="1:16" s="16" customFormat="1" hidden="1" x14ac:dyDescent="0.25">
      <c r="A29" s="51"/>
      <c r="B29" s="60" t="s">
        <v>87</v>
      </c>
      <c r="C29" s="51"/>
      <c r="D29" s="58"/>
      <c r="E29" s="17"/>
      <c r="F29" s="15"/>
      <c r="G29" s="15"/>
    </row>
    <row r="30" spans="1:16" s="16" customFormat="1" hidden="1" x14ac:dyDescent="0.25">
      <c r="A30" s="51"/>
      <c r="B30" s="60" t="s">
        <v>88</v>
      </c>
      <c r="C30" s="51"/>
      <c r="D30" s="58"/>
      <c r="E30" s="17"/>
      <c r="F30" s="15"/>
      <c r="G30" s="15"/>
    </row>
    <row r="31" spans="1:16" s="16" customFormat="1" hidden="1" x14ac:dyDescent="0.25">
      <c r="A31" s="51"/>
      <c r="B31" s="60" t="s">
        <v>89</v>
      </c>
      <c r="C31" s="51"/>
      <c r="D31" s="58"/>
      <c r="E31" s="17"/>
      <c r="F31" s="15"/>
      <c r="G31" s="15"/>
    </row>
    <row r="32" spans="1:16" s="16" customFormat="1" hidden="1" x14ac:dyDescent="0.25">
      <c r="A32" s="51"/>
      <c r="B32" s="60" t="s">
        <v>90</v>
      </c>
      <c r="C32" s="51"/>
      <c r="D32" s="58"/>
      <c r="E32" s="17"/>
      <c r="F32" s="15"/>
      <c r="G32" s="15"/>
    </row>
    <row r="33" spans="1:7" s="16" customFormat="1" hidden="1" x14ac:dyDescent="0.25">
      <c r="A33" s="51"/>
      <c r="B33" s="60" t="s">
        <v>91</v>
      </c>
      <c r="C33" s="51"/>
      <c r="D33" s="58"/>
      <c r="E33" s="17"/>
      <c r="F33" s="15"/>
      <c r="G33" s="15"/>
    </row>
    <row r="34" spans="1:7" s="16" customFormat="1" ht="15.75" hidden="1" thickBot="1" x14ac:dyDescent="0.3">
      <c r="A34" s="51"/>
      <c r="B34" s="61" t="s">
        <v>92</v>
      </c>
      <c r="C34" s="51"/>
      <c r="D34" s="58"/>
      <c r="E34" s="17"/>
      <c r="F34" s="15"/>
      <c r="G34" s="15"/>
    </row>
    <row r="35" spans="1:7" s="16" customFormat="1" hidden="1" x14ac:dyDescent="0.25">
      <c r="A35" s="51"/>
      <c r="B35" s="51"/>
      <c r="C35" s="51"/>
      <c r="D35" s="58"/>
      <c r="E35" s="17"/>
      <c r="F35" s="15"/>
      <c r="G35" s="15"/>
    </row>
    <row r="36" spans="1:7" s="16" customFormat="1" hidden="1" x14ac:dyDescent="0.25">
      <c r="A36" s="51"/>
      <c r="B36" s="62" t="s">
        <v>93</v>
      </c>
      <c r="C36" s="51"/>
      <c r="D36" s="58"/>
      <c r="E36" s="17"/>
      <c r="F36" s="15"/>
      <c r="G36" s="15"/>
    </row>
    <row r="37" spans="1:7" s="16" customFormat="1" hidden="1" x14ac:dyDescent="0.25">
      <c r="A37" s="51"/>
      <c r="B37" s="63" t="s">
        <v>94</v>
      </c>
      <c r="C37" s="51"/>
      <c r="D37" s="58"/>
      <c r="E37" s="17"/>
      <c r="F37" s="15"/>
      <c r="G37" s="15"/>
    </row>
    <row r="38" spans="1:7" s="16" customFormat="1" hidden="1" x14ac:dyDescent="0.25">
      <c r="A38" s="51"/>
      <c r="B38" s="63" t="s">
        <v>95</v>
      </c>
      <c r="C38" s="51"/>
      <c r="D38" s="58"/>
      <c r="E38" s="17"/>
      <c r="F38" s="15"/>
      <c r="G38" s="15"/>
    </row>
    <row r="39" spans="1:7" s="16" customFormat="1" hidden="1" x14ac:dyDescent="0.25">
      <c r="A39" s="31"/>
      <c r="B39" s="63" t="s">
        <v>96</v>
      </c>
      <c r="C39" s="31"/>
      <c r="D39" s="64"/>
      <c r="E39" s="17"/>
      <c r="F39" s="15"/>
      <c r="G39" s="15"/>
    </row>
    <row r="40" spans="1:7" s="16" customFormat="1" ht="15.75" hidden="1" thickBot="1" x14ac:dyDescent="0.3">
      <c r="A40" s="31"/>
      <c r="B40" s="65" t="s">
        <v>97</v>
      </c>
      <c r="C40" s="31"/>
      <c r="D40" s="64"/>
      <c r="E40" s="17"/>
      <c r="F40" s="15"/>
      <c r="G40" s="15"/>
    </row>
    <row r="41" spans="1:7" s="16" customFormat="1" hidden="1" x14ac:dyDescent="0.25">
      <c r="A41" s="31"/>
      <c r="B41" s="15"/>
      <c r="C41" s="31"/>
      <c r="D41" s="64"/>
      <c r="E41" s="17"/>
      <c r="F41" s="15"/>
      <c r="G41" s="15"/>
    </row>
    <row r="42" spans="1:7" s="16" customFormat="1" hidden="1" x14ac:dyDescent="0.25">
      <c r="A42" s="31"/>
      <c r="B42" s="15"/>
      <c r="C42" s="31"/>
      <c r="D42" s="64"/>
      <c r="E42" s="17"/>
      <c r="F42" s="15"/>
      <c r="G42" s="15"/>
    </row>
    <row r="43" spans="1:7" s="16" customFormat="1" hidden="1" x14ac:dyDescent="0.25">
      <c r="A43" s="31"/>
      <c r="B43" s="55">
        <v>1900</v>
      </c>
      <c r="C43" s="31"/>
      <c r="D43" s="64"/>
      <c r="E43" s="17"/>
      <c r="F43" s="15"/>
      <c r="G43" s="15"/>
    </row>
    <row r="44" spans="1:7" s="16" customFormat="1" hidden="1" x14ac:dyDescent="0.25">
      <c r="A44" s="31"/>
      <c r="B44" s="56">
        <v>1901</v>
      </c>
      <c r="C44" s="31"/>
      <c r="D44" s="64"/>
      <c r="E44" s="17"/>
      <c r="F44" s="15"/>
      <c r="G44" s="15"/>
    </row>
    <row r="45" spans="1:7" s="16" customFormat="1" hidden="1" x14ac:dyDescent="0.25">
      <c r="A45" s="31"/>
      <c r="B45" s="56">
        <v>1902</v>
      </c>
      <c r="C45" s="31"/>
      <c r="D45" s="64"/>
      <c r="E45" s="17"/>
      <c r="F45" s="15"/>
      <c r="G45" s="15"/>
    </row>
    <row r="46" spans="1:7" s="16" customFormat="1" hidden="1" x14ac:dyDescent="0.25">
      <c r="A46" s="31"/>
      <c r="B46" s="56">
        <v>1903</v>
      </c>
      <c r="C46" s="31"/>
      <c r="D46" s="64"/>
      <c r="E46" s="17"/>
      <c r="F46" s="15"/>
      <c r="G46" s="15"/>
    </row>
    <row r="47" spans="1:7" s="16" customFormat="1" hidden="1" x14ac:dyDescent="0.25">
      <c r="A47" s="31"/>
      <c r="B47" s="56">
        <v>1904</v>
      </c>
      <c r="C47" s="31"/>
      <c r="D47" s="64"/>
      <c r="E47" s="17"/>
      <c r="F47" s="15"/>
      <c r="G47" s="15"/>
    </row>
    <row r="48" spans="1:7" s="16" customFormat="1" hidden="1" x14ac:dyDescent="0.25">
      <c r="A48" s="31"/>
      <c r="B48" s="56">
        <v>1905</v>
      </c>
      <c r="C48" s="31"/>
      <c r="D48" s="64"/>
      <c r="E48" s="17"/>
      <c r="F48" s="15"/>
      <c r="G48" s="15"/>
    </row>
    <row r="49" spans="1:7" s="16" customFormat="1" hidden="1" x14ac:dyDescent="0.25">
      <c r="A49" s="31"/>
      <c r="B49" s="56">
        <v>1906</v>
      </c>
      <c r="C49" s="31"/>
      <c r="D49" s="64"/>
      <c r="E49" s="17"/>
      <c r="F49" s="15"/>
      <c r="G49" s="15"/>
    </row>
    <row r="50" spans="1:7" s="16" customFormat="1" hidden="1" x14ac:dyDescent="0.25">
      <c r="A50" s="51"/>
      <c r="B50" s="56">
        <v>1907</v>
      </c>
      <c r="C50" s="51"/>
      <c r="D50" s="58"/>
      <c r="E50" s="17"/>
      <c r="F50" s="15"/>
      <c r="G50" s="15"/>
    </row>
    <row r="51" spans="1:7" s="16" customFormat="1" hidden="1" x14ac:dyDescent="0.25">
      <c r="A51" s="51"/>
      <c r="B51" s="56">
        <v>1908</v>
      </c>
      <c r="C51" s="51"/>
      <c r="D51" s="58"/>
      <c r="E51" s="17"/>
      <c r="F51" s="15"/>
      <c r="G51" s="15"/>
    </row>
    <row r="52" spans="1:7" s="16" customFormat="1" hidden="1" x14ac:dyDescent="0.25">
      <c r="A52" s="51"/>
      <c r="B52" s="56">
        <v>1909</v>
      </c>
      <c r="C52" s="51"/>
      <c r="D52" s="58"/>
      <c r="E52" s="17"/>
      <c r="F52" s="15"/>
      <c r="G52" s="15"/>
    </row>
    <row r="53" spans="1:7" s="16" customFormat="1" hidden="1" x14ac:dyDescent="0.25">
      <c r="A53" s="51"/>
      <c r="B53" s="56">
        <v>1910</v>
      </c>
      <c r="C53" s="51"/>
      <c r="D53" s="58"/>
      <c r="E53" s="17"/>
      <c r="F53" s="15"/>
      <c r="G53" s="15"/>
    </row>
    <row r="54" spans="1:7" s="16" customFormat="1" hidden="1" x14ac:dyDescent="0.25">
      <c r="A54" s="51"/>
      <c r="B54" s="56">
        <v>1911</v>
      </c>
      <c r="C54" s="51"/>
      <c r="D54" s="58"/>
      <c r="E54" s="17"/>
      <c r="F54" s="15"/>
      <c r="G54" s="15"/>
    </row>
    <row r="55" spans="1:7" s="16" customFormat="1" hidden="1" x14ac:dyDescent="0.25">
      <c r="A55" s="51"/>
      <c r="B55" s="56">
        <v>1912</v>
      </c>
      <c r="C55" s="51"/>
      <c r="D55" s="58"/>
      <c r="E55" s="17"/>
      <c r="F55" s="15"/>
      <c r="G55" s="15"/>
    </row>
    <row r="56" spans="1:7" s="16" customFormat="1" hidden="1" x14ac:dyDescent="0.25">
      <c r="A56" s="51"/>
      <c r="B56" s="56">
        <v>1913</v>
      </c>
      <c r="C56" s="51"/>
      <c r="D56" s="58"/>
      <c r="E56" s="17"/>
      <c r="F56" s="15"/>
      <c r="G56" s="15"/>
    </row>
    <row r="57" spans="1:7" s="16" customFormat="1" hidden="1" x14ac:dyDescent="0.25">
      <c r="A57" s="51"/>
      <c r="B57" s="56">
        <v>1914</v>
      </c>
      <c r="C57" s="51"/>
      <c r="D57" s="58"/>
      <c r="E57" s="17"/>
      <c r="F57" s="15"/>
      <c r="G57" s="15"/>
    </row>
    <row r="58" spans="1:7" s="16" customFormat="1" hidden="1" x14ac:dyDescent="0.25">
      <c r="A58" s="51"/>
      <c r="B58" s="56">
        <v>1915</v>
      </c>
      <c r="C58" s="51"/>
      <c r="D58" s="58"/>
      <c r="E58" s="17"/>
      <c r="F58" s="15"/>
      <c r="G58" s="15"/>
    </row>
    <row r="59" spans="1:7" s="16" customFormat="1" hidden="1" x14ac:dyDescent="0.25">
      <c r="A59" s="51"/>
      <c r="B59" s="56">
        <v>1916</v>
      </c>
      <c r="C59" s="51"/>
      <c r="D59" s="58"/>
      <c r="E59" s="17"/>
      <c r="F59" s="15"/>
      <c r="G59" s="15"/>
    </row>
    <row r="60" spans="1:7" s="16" customFormat="1" hidden="1" x14ac:dyDescent="0.25">
      <c r="A60" s="51"/>
      <c r="B60" s="56">
        <v>1917</v>
      </c>
      <c r="C60" s="51"/>
      <c r="D60" s="58"/>
      <c r="E60" s="17"/>
      <c r="F60" s="15"/>
      <c r="G60" s="15"/>
    </row>
    <row r="61" spans="1:7" s="16" customFormat="1" hidden="1" x14ac:dyDescent="0.25">
      <c r="A61" s="51"/>
      <c r="B61" s="56">
        <v>1918</v>
      </c>
      <c r="C61" s="51"/>
      <c r="D61" s="58"/>
      <c r="E61" s="17"/>
      <c r="F61" s="15"/>
      <c r="G61" s="15"/>
    </row>
    <row r="62" spans="1:7" s="16" customFormat="1" hidden="1" x14ac:dyDescent="0.25">
      <c r="A62" s="51"/>
      <c r="B62" s="56">
        <v>1919</v>
      </c>
      <c r="C62" s="51"/>
      <c r="D62" s="58"/>
      <c r="E62" s="17"/>
      <c r="F62" s="15"/>
      <c r="G62" s="15"/>
    </row>
    <row r="63" spans="1:7" s="16" customFormat="1" hidden="1" x14ac:dyDescent="0.25">
      <c r="A63" s="15"/>
      <c r="B63" s="56">
        <v>1920</v>
      </c>
      <c r="C63" s="15"/>
      <c r="D63" s="52"/>
      <c r="E63" s="17"/>
      <c r="F63" s="15"/>
      <c r="G63" s="15"/>
    </row>
    <row r="64" spans="1:7" s="16" customFormat="1" hidden="1" x14ac:dyDescent="0.25">
      <c r="A64" s="15"/>
      <c r="B64" s="56">
        <v>1921</v>
      </c>
      <c r="C64" s="15"/>
      <c r="D64" s="52"/>
      <c r="E64" s="17"/>
      <c r="F64" s="15"/>
      <c r="G64" s="15"/>
    </row>
    <row r="65" spans="1:7" s="16" customFormat="1" hidden="1" x14ac:dyDescent="0.25">
      <c r="A65" s="15"/>
      <c r="B65" s="56">
        <v>1922</v>
      </c>
      <c r="C65" s="15"/>
      <c r="D65" s="52"/>
      <c r="E65" s="17"/>
      <c r="F65" s="15"/>
      <c r="G65" s="15"/>
    </row>
    <row r="66" spans="1:7" s="16" customFormat="1" hidden="1" x14ac:dyDescent="0.25">
      <c r="A66" s="15"/>
      <c r="B66" s="56">
        <v>1923</v>
      </c>
      <c r="C66" s="15"/>
      <c r="D66" s="52"/>
      <c r="E66" s="17"/>
      <c r="F66" s="15"/>
      <c r="G66" s="15"/>
    </row>
    <row r="67" spans="1:7" s="16" customFormat="1" hidden="1" x14ac:dyDescent="0.25">
      <c r="A67" s="15"/>
      <c r="B67" s="56">
        <v>1924</v>
      </c>
      <c r="C67" s="15"/>
      <c r="D67" s="52"/>
      <c r="E67" s="17"/>
      <c r="F67" s="15"/>
      <c r="G67" s="15"/>
    </row>
    <row r="68" spans="1:7" s="16" customFormat="1" hidden="1" x14ac:dyDescent="0.25">
      <c r="A68" s="15"/>
      <c r="B68" s="56">
        <v>1925</v>
      </c>
      <c r="C68" s="15"/>
      <c r="D68" s="52"/>
      <c r="E68" s="17"/>
      <c r="F68" s="15"/>
      <c r="G68" s="15"/>
    </row>
    <row r="69" spans="1:7" s="16" customFormat="1" hidden="1" x14ac:dyDescent="0.25">
      <c r="A69" s="15"/>
      <c r="B69" s="56">
        <v>1926</v>
      </c>
      <c r="C69" s="15"/>
      <c r="D69" s="52"/>
      <c r="E69" s="17"/>
      <c r="F69" s="15"/>
      <c r="G69" s="15"/>
    </row>
    <row r="70" spans="1:7" s="16" customFormat="1" hidden="1" x14ac:dyDescent="0.25">
      <c r="A70" s="15"/>
      <c r="B70" s="56">
        <v>1927</v>
      </c>
      <c r="C70" s="15"/>
      <c r="D70" s="52"/>
      <c r="E70" s="17"/>
      <c r="F70" s="15"/>
      <c r="G70" s="15"/>
    </row>
    <row r="71" spans="1:7" s="16" customFormat="1" hidden="1" x14ac:dyDescent="0.25">
      <c r="A71" s="15"/>
      <c r="B71" s="56">
        <v>1928</v>
      </c>
      <c r="C71" s="15"/>
      <c r="D71" s="52"/>
      <c r="E71" s="17"/>
      <c r="F71" s="15"/>
      <c r="G71" s="15"/>
    </row>
    <row r="72" spans="1:7" s="16" customFormat="1" hidden="1" x14ac:dyDescent="0.25">
      <c r="A72" s="15"/>
      <c r="B72" s="56">
        <v>1929</v>
      </c>
      <c r="C72" s="15"/>
      <c r="D72" s="52"/>
      <c r="E72" s="17"/>
      <c r="F72" s="15"/>
      <c r="G72" s="15"/>
    </row>
    <row r="73" spans="1:7" s="16" customFormat="1" hidden="1" x14ac:dyDescent="0.25">
      <c r="A73" s="15"/>
      <c r="B73" s="56">
        <v>1930</v>
      </c>
      <c r="C73" s="15"/>
      <c r="D73" s="52"/>
      <c r="E73" s="17"/>
      <c r="F73" s="15"/>
      <c r="G73" s="15"/>
    </row>
    <row r="74" spans="1:7" s="16" customFormat="1" hidden="1" x14ac:dyDescent="0.25">
      <c r="A74" s="15"/>
      <c r="B74" s="56">
        <v>1931</v>
      </c>
      <c r="C74" s="15"/>
      <c r="D74" s="52"/>
      <c r="E74" s="17"/>
      <c r="F74" s="15"/>
      <c r="G74" s="15"/>
    </row>
    <row r="75" spans="1:7" s="16" customFormat="1" hidden="1" x14ac:dyDescent="0.25">
      <c r="A75" s="15"/>
      <c r="B75" s="56">
        <v>1932</v>
      </c>
      <c r="C75" s="15"/>
      <c r="D75" s="52"/>
      <c r="E75" s="17"/>
      <c r="F75" s="15"/>
      <c r="G75" s="15"/>
    </row>
    <row r="76" spans="1:7" s="16" customFormat="1" hidden="1" x14ac:dyDescent="0.25">
      <c r="A76" s="15"/>
      <c r="B76" s="56">
        <v>1933</v>
      </c>
      <c r="C76" s="15"/>
      <c r="D76" s="52"/>
      <c r="E76" s="17"/>
      <c r="F76" s="15"/>
      <c r="G76" s="15"/>
    </row>
    <row r="77" spans="1:7" s="16" customFormat="1" hidden="1" x14ac:dyDescent="0.25">
      <c r="A77" s="15"/>
      <c r="B77" s="56">
        <v>1934</v>
      </c>
      <c r="C77" s="15"/>
      <c r="D77" s="52"/>
      <c r="E77" s="17"/>
      <c r="F77" s="15"/>
      <c r="G77" s="15"/>
    </row>
    <row r="78" spans="1:7" s="16" customFormat="1" hidden="1" x14ac:dyDescent="0.25">
      <c r="A78" s="15"/>
      <c r="B78" s="56">
        <v>1935</v>
      </c>
      <c r="C78" s="15"/>
      <c r="D78" s="52"/>
      <c r="E78" s="17"/>
      <c r="F78" s="15"/>
      <c r="G78" s="15"/>
    </row>
    <row r="79" spans="1:7" s="16" customFormat="1" hidden="1" x14ac:dyDescent="0.25">
      <c r="A79" s="15"/>
      <c r="B79" s="56">
        <v>1936</v>
      </c>
      <c r="C79" s="15"/>
      <c r="D79" s="52"/>
      <c r="E79" s="17"/>
      <c r="F79" s="15"/>
      <c r="G79" s="15"/>
    </row>
    <row r="80" spans="1:7" s="16" customFormat="1" hidden="1" x14ac:dyDescent="0.25">
      <c r="A80" s="15"/>
      <c r="B80" s="56">
        <v>1937</v>
      </c>
      <c r="C80" s="15"/>
      <c r="D80" s="52"/>
      <c r="E80" s="17"/>
      <c r="F80" s="15"/>
      <c r="G80" s="15"/>
    </row>
    <row r="81" spans="1:7" s="16" customFormat="1" hidden="1" x14ac:dyDescent="0.25">
      <c r="A81" s="15"/>
      <c r="B81" s="56">
        <v>1938</v>
      </c>
      <c r="C81" s="15"/>
      <c r="D81" s="52"/>
      <c r="E81" s="17"/>
      <c r="F81" s="15"/>
      <c r="G81" s="15"/>
    </row>
    <row r="82" spans="1:7" s="16" customFormat="1" hidden="1" x14ac:dyDescent="0.25">
      <c r="A82" s="15"/>
      <c r="B82" s="56">
        <v>1939</v>
      </c>
      <c r="C82" s="15"/>
      <c r="D82" s="52"/>
      <c r="E82" s="17"/>
      <c r="F82" s="15"/>
      <c r="G82" s="15"/>
    </row>
    <row r="83" spans="1:7" s="16" customFormat="1" hidden="1" x14ac:dyDescent="0.25">
      <c r="A83" s="15"/>
      <c r="B83" s="56">
        <v>1940</v>
      </c>
      <c r="C83" s="15"/>
      <c r="D83" s="52"/>
      <c r="E83" s="17"/>
      <c r="F83" s="15"/>
      <c r="G83" s="15"/>
    </row>
    <row r="84" spans="1:7" s="16" customFormat="1" hidden="1" x14ac:dyDescent="0.25">
      <c r="A84" s="15"/>
      <c r="B84" s="56">
        <v>1941</v>
      </c>
      <c r="C84" s="15"/>
      <c r="D84" s="52"/>
      <c r="E84" s="17"/>
      <c r="F84" s="15"/>
      <c r="G84" s="15"/>
    </row>
    <row r="85" spans="1:7" s="16" customFormat="1" hidden="1" x14ac:dyDescent="0.25">
      <c r="A85" s="15"/>
      <c r="B85" s="56">
        <v>1942</v>
      </c>
      <c r="C85" s="15"/>
      <c r="D85" s="52"/>
      <c r="E85" s="17"/>
      <c r="F85" s="15"/>
      <c r="G85" s="15"/>
    </row>
    <row r="86" spans="1:7" s="16" customFormat="1" hidden="1" x14ac:dyDescent="0.25">
      <c r="A86" s="15"/>
      <c r="B86" s="56">
        <v>1943</v>
      </c>
      <c r="C86" s="15"/>
      <c r="D86" s="52"/>
      <c r="E86" s="17"/>
      <c r="F86" s="15"/>
      <c r="G86" s="15"/>
    </row>
    <row r="87" spans="1:7" s="16" customFormat="1" hidden="1" x14ac:dyDescent="0.25">
      <c r="A87" s="15"/>
      <c r="B87" s="56">
        <v>1944</v>
      </c>
      <c r="C87" s="15"/>
      <c r="D87" s="52"/>
      <c r="E87" s="17"/>
      <c r="F87" s="15"/>
      <c r="G87" s="15"/>
    </row>
    <row r="88" spans="1:7" s="16" customFormat="1" hidden="1" x14ac:dyDescent="0.25">
      <c r="A88" s="15"/>
      <c r="B88" s="56">
        <v>1945</v>
      </c>
      <c r="C88" s="15"/>
      <c r="D88" s="52"/>
      <c r="E88" s="17"/>
      <c r="F88" s="15"/>
      <c r="G88" s="15"/>
    </row>
    <row r="89" spans="1:7" s="16" customFormat="1" hidden="1" x14ac:dyDescent="0.25">
      <c r="A89" s="15"/>
      <c r="B89" s="56">
        <v>1946</v>
      </c>
      <c r="C89" s="15"/>
      <c r="D89" s="52"/>
      <c r="E89" s="17"/>
      <c r="F89" s="15"/>
      <c r="G89" s="15"/>
    </row>
    <row r="90" spans="1:7" s="16" customFormat="1" hidden="1" x14ac:dyDescent="0.25">
      <c r="A90" s="15"/>
      <c r="B90" s="56">
        <v>1947</v>
      </c>
      <c r="C90" s="15"/>
      <c r="D90" s="52"/>
      <c r="E90" s="17"/>
      <c r="F90" s="15"/>
      <c r="G90" s="15"/>
    </row>
    <row r="91" spans="1:7" s="16" customFormat="1" hidden="1" x14ac:dyDescent="0.25">
      <c r="A91" s="15"/>
      <c r="B91" s="56">
        <v>1948</v>
      </c>
      <c r="C91" s="15"/>
      <c r="D91" s="52"/>
      <c r="E91" s="17"/>
      <c r="F91" s="15"/>
      <c r="G91" s="15"/>
    </row>
    <row r="92" spans="1:7" s="16" customFormat="1" hidden="1" x14ac:dyDescent="0.25">
      <c r="A92" s="15"/>
      <c r="B92" s="56">
        <v>1949</v>
      </c>
      <c r="C92" s="15"/>
      <c r="D92" s="52"/>
      <c r="E92" s="17"/>
      <c r="F92" s="15"/>
      <c r="G92" s="15"/>
    </row>
    <row r="93" spans="1:7" s="16" customFormat="1" hidden="1" x14ac:dyDescent="0.25">
      <c r="A93" s="15"/>
      <c r="B93" s="56">
        <v>1950</v>
      </c>
      <c r="C93" s="15"/>
      <c r="D93" s="52"/>
      <c r="E93" s="17"/>
      <c r="F93" s="15"/>
      <c r="G93" s="15"/>
    </row>
    <row r="94" spans="1:7" s="16" customFormat="1" hidden="1" x14ac:dyDescent="0.25">
      <c r="A94" s="15"/>
      <c r="B94" s="56">
        <v>1951</v>
      </c>
      <c r="C94" s="15"/>
      <c r="D94" s="52"/>
      <c r="E94" s="17"/>
      <c r="F94" s="15"/>
      <c r="G94" s="15"/>
    </row>
    <row r="95" spans="1:7" s="16" customFormat="1" hidden="1" x14ac:dyDescent="0.25">
      <c r="A95" s="15"/>
      <c r="B95" s="56">
        <v>1952</v>
      </c>
      <c r="C95" s="15"/>
      <c r="D95" s="52"/>
      <c r="E95" s="17"/>
      <c r="F95" s="15"/>
      <c r="G95" s="15"/>
    </row>
    <row r="96" spans="1:7" s="16" customFormat="1" hidden="1" x14ac:dyDescent="0.25">
      <c r="A96" s="15"/>
      <c r="B96" s="56">
        <v>1953</v>
      </c>
      <c r="C96" s="15"/>
      <c r="D96" s="52"/>
      <c r="E96" s="17"/>
      <c r="F96" s="15"/>
      <c r="G96" s="15"/>
    </row>
    <row r="97" spans="1:7" s="16" customFormat="1" hidden="1" x14ac:dyDescent="0.25">
      <c r="A97" s="15"/>
      <c r="B97" s="56">
        <v>1954</v>
      </c>
      <c r="C97" s="15"/>
      <c r="D97" s="52"/>
      <c r="E97" s="17"/>
      <c r="F97" s="15"/>
      <c r="G97" s="15"/>
    </row>
    <row r="98" spans="1:7" s="16" customFormat="1" hidden="1" x14ac:dyDescent="0.25">
      <c r="A98" s="15"/>
      <c r="B98" s="56">
        <v>1955</v>
      </c>
      <c r="C98" s="15"/>
      <c r="D98" s="52"/>
      <c r="E98" s="17"/>
      <c r="F98" s="15"/>
      <c r="G98" s="15"/>
    </row>
    <row r="99" spans="1:7" s="16" customFormat="1" hidden="1" x14ac:dyDescent="0.25">
      <c r="A99" s="15"/>
      <c r="B99" s="56">
        <v>1956</v>
      </c>
      <c r="C99" s="15"/>
      <c r="D99" s="52"/>
      <c r="E99" s="17"/>
      <c r="F99" s="15"/>
      <c r="G99" s="15"/>
    </row>
    <row r="100" spans="1:7" s="16" customFormat="1" hidden="1" x14ac:dyDescent="0.25">
      <c r="A100" s="15"/>
      <c r="B100" s="56">
        <v>1957</v>
      </c>
      <c r="C100" s="15"/>
      <c r="D100" s="52"/>
      <c r="E100" s="17"/>
      <c r="F100" s="15"/>
      <c r="G100" s="15"/>
    </row>
    <row r="101" spans="1:7" s="16" customFormat="1" hidden="1" x14ac:dyDescent="0.25">
      <c r="A101" s="15"/>
      <c r="B101" s="56">
        <v>1958</v>
      </c>
      <c r="C101" s="15"/>
      <c r="D101" s="52"/>
      <c r="E101" s="17"/>
      <c r="F101" s="15"/>
      <c r="G101" s="15"/>
    </row>
    <row r="102" spans="1:7" s="16" customFormat="1" hidden="1" x14ac:dyDescent="0.25">
      <c r="A102" s="15"/>
      <c r="B102" s="56">
        <v>1959</v>
      </c>
      <c r="C102" s="15"/>
      <c r="D102" s="52"/>
      <c r="E102" s="17"/>
      <c r="F102" s="15"/>
      <c r="G102" s="15"/>
    </row>
    <row r="103" spans="1:7" s="16" customFormat="1" hidden="1" x14ac:dyDescent="0.25">
      <c r="A103" s="15"/>
      <c r="B103" s="56">
        <v>1960</v>
      </c>
      <c r="C103" s="15"/>
      <c r="D103" s="52"/>
      <c r="E103" s="17"/>
      <c r="F103" s="15"/>
      <c r="G103" s="15"/>
    </row>
    <row r="104" spans="1:7" s="16" customFormat="1" hidden="1" x14ac:dyDescent="0.25">
      <c r="A104" s="15"/>
      <c r="B104" s="56">
        <v>1961</v>
      </c>
      <c r="C104" s="15"/>
      <c r="D104" s="52"/>
      <c r="E104" s="17"/>
      <c r="F104" s="15"/>
      <c r="G104" s="15"/>
    </row>
    <row r="105" spans="1:7" s="16" customFormat="1" hidden="1" x14ac:dyDescent="0.25">
      <c r="A105" s="15"/>
      <c r="B105" s="56">
        <v>1962</v>
      </c>
      <c r="C105" s="15"/>
      <c r="D105" s="52"/>
      <c r="E105" s="17"/>
      <c r="F105" s="15"/>
      <c r="G105" s="15"/>
    </row>
    <row r="106" spans="1:7" s="16" customFormat="1" hidden="1" x14ac:dyDescent="0.25">
      <c r="A106" s="15"/>
      <c r="B106" s="56">
        <v>1963</v>
      </c>
      <c r="C106" s="15"/>
      <c r="D106" s="52"/>
      <c r="E106" s="17"/>
      <c r="F106" s="15"/>
      <c r="G106" s="15"/>
    </row>
    <row r="107" spans="1:7" s="16" customFormat="1" hidden="1" x14ac:dyDescent="0.25">
      <c r="A107" s="15"/>
      <c r="B107" s="56">
        <v>1964</v>
      </c>
      <c r="C107" s="15"/>
      <c r="D107" s="52"/>
      <c r="E107" s="17"/>
      <c r="F107" s="15"/>
      <c r="G107" s="15"/>
    </row>
    <row r="108" spans="1:7" s="16" customFormat="1" hidden="1" x14ac:dyDescent="0.25">
      <c r="A108" s="15"/>
      <c r="B108" s="56">
        <v>1965</v>
      </c>
      <c r="C108" s="15"/>
      <c r="D108" s="52"/>
      <c r="E108" s="17"/>
      <c r="F108" s="15"/>
      <c r="G108" s="15"/>
    </row>
    <row r="109" spans="1:7" s="16" customFormat="1" hidden="1" x14ac:dyDescent="0.25">
      <c r="A109" s="15"/>
      <c r="B109" s="56">
        <v>1966</v>
      </c>
      <c r="C109" s="15"/>
      <c r="D109" s="52"/>
      <c r="E109" s="17"/>
      <c r="F109" s="15"/>
      <c r="G109" s="15"/>
    </row>
    <row r="110" spans="1:7" s="16" customFormat="1" hidden="1" x14ac:dyDescent="0.25">
      <c r="A110" s="15"/>
      <c r="B110" s="56">
        <v>1967</v>
      </c>
      <c r="C110" s="15"/>
      <c r="D110" s="52"/>
      <c r="E110" s="17"/>
      <c r="F110" s="15"/>
      <c r="G110" s="15"/>
    </row>
    <row r="111" spans="1:7" s="16" customFormat="1" hidden="1" x14ac:dyDescent="0.25">
      <c r="A111" s="15"/>
      <c r="B111" s="56">
        <v>1968</v>
      </c>
      <c r="C111" s="15"/>
      <c r="D111" s="52"/>
      <c r="E111" s="17"/>
      <c r="F111" s="15"/>
      <c r="G111" s="15"/>
    </row>
    <row r="112" spans="1:7" s="16" customFormat="1" hidden="1" x14ac:dyDescent="0.25">
      <c r="A112" s="15"/>
      <c r="B112" s="56">
        <v>1969</v>
      </c>
      <c r="C112" s="15"/>
      <c r="D112" s="52"/>
      <c r="E112" s="17"/>
      <c r="F112" s="15"/>
      <c r="G112" s="15"/>
    </row>
    <row r="113" spans="1:7" s="16" customFormat="1" hidden="1" x14ac:dyDescent="0.25">
      <c r="A113" s="15"/>
      <c r="B113" s="56">
        <v>1970</v>
      </c>
      <c r="C113" s="15"/>
      <c r="D113" s="52"/>
      <c r="E113" s="17"/>
      <c r="F113" s="15"/>
      <c r="G113" s="15"/>
    </row>
    <row r="114" spans="1:7" s="16" customFormat="1" hidden="1" x14ac:dyDescent="0.25">
      <c r="A114" s="15"/>
      <c r="B114" s="56">
        <v>1971</v>
      </c>
      <c r="C114" s="15"/>
      <c r="D114" s="52"/>
      <c r="E114" s="17"/>
      <c r="F114" s="15"/>
      <c r="G114" s="15"/>
    </row>
    <row r="115" spans="1:7" s="16" customFormat="1" hidden="1" x14ac:dyDescent="0.25">
      <c r="A115" s="15"/>
      <c r="B115" s="56">
        <v>1972</v>
      </c>
      <c r="C115" s="15"/>
      <c r="D115" s="52"/>
      <c r="E115" s="17"/>
      <c r="F115" s="15"/>
      <c r="G115" s="15"/>
    </row>
    <row r="116" spans="1:7" s="16" customFormat="1" hidden="1" x14ac:dyDescent="0.25">
      <c r="A116" s="15"/>
      <c r="B116" s="56">
        <v>1973</v>
      </c>
      <c r="C116" s="15"/>
      <c r="D116" s="52"/>
      <c r="E116" s="17"/>
      <c r="F116" s="15"/>
      <c r="G116" s="15"/>
    </row>
    <row r="117" spans="1:7" s="16" customFormat="1" hidden="1" x14ac:dyDescent="0.25">
      <c r="A117" s="15"/>
      <c r="B117" s="56">
        <v>1974</v>
      </c>
      <c r="C117" s="15"/>
      <c r="D117" s="52"/>
      <c r="E117" s="17"/>
      <c r="F117" s="15"/>
      <c r="G117" s="15"/>
    </row>
    <row r="118" spans="1:7" s="16" customFormat="1" hidden="1" x14ac:dyDescent="0.25">
      <c r="A118" s="15"/>
      <c r="B118" s="56">
        <v>1975</v>
      </c>
      <c r="C118" s="15"/>
      <c r="D118" s="52"/>
      <c r="E118" s="17"/>
      <c r="F118" s="15"/>
      <c r="G118" s="15"/>
    </row>
    <row r="119" spans="1:7" s="16" customFormat="1" hidden="1" x14ac:dyDescent="0.25">
      <c r="A119" s="15"/>
      <c r="B119" s="56">
        <v>1976</v>
      </c>
      <c r="C119" s="15"/>
      <c r="D119" s="52"/>
      <c r="E119" s="17"/>
      <c r="F119" s="15"/>
      <c r="G119" s="15"/>
    </row>
    <row r="120" spans="1:7" s="16" customFormat="1" hidden="1" x14ac:dyDescent="0.25">
      <c r="A120" s="15"/>
      <c r="B120" s="56">
        <v>1977</v>
      </c>
      <c r="C120" s="15"/>
      <c r="D120" s="52"/>
      <c r="E120" s="17"/>
      <c r="F120" s="15"/>
      <c r="G120" s="15"/>
    </row>
    <row r="121" spans="1:7" s="16" customFormat="1" hidden="1" x14ac:dyDescent="0.25">
      <c r="A121" s="15"/>
      <c r="B121" s="56">
        <v>1978</v>
      </c>
      <c r="C121" s="15"/>
      <c r="D121" s="52"/>
      <c r="E121" s="17"/>
      <c r="F121" s="15"/>
      <c r="G121" s="15"/>
    </row>
    <row r="122" spans="1:7" s="16" customFormat="1" hidden="1" x14ac:dyDescent="0.25">
      <c r="A122" s="15"/>
      <c r="B122" s="56">
        <v>1979</v>
      </c>
      <c r="C122" s="15"/>
      <c r="D122" s="52"/>
      <c r="E122" s="17"/>
      <c r="F122" s="15"/>
      <c r="G122" s="15"/>
    </row>
    <row r="123" spans="1:7" s="16" customFormat="1" hidden="1" x14ac:dyDescent="0.25">
      <c r="A123" s="15"/>
      <c r="B123" s="56">
        <v>1980</v>
      </c>
      <c r="C123" s="15"/>
      <c r="D123" s="52"/>
      <c r="E123" s="17"/>
      <c r="F123" s="15"/>
      <c r="G123" s="15"/>
    </row>
    <row r="124" spans="1:7" s="16" customFormat="1" hidden="1" x14ac:dyDescent="0.25">
      <c r="A124" s="15"/>
      <c r="B124" s="56">
        <v>1981</v>
      </c>
      <c r="C124" s="15"/>
      <c r="D124" s="52"/>
      <c r="E124" s="17"/>
      <c r="F124" s="15"/>
      <c r="G124" s="15"/>
    </row>
    <row r="125" spans="1:7" s="16" customFormat="1" hidden="1" x14ac:dyDescent="0.25">
      <c r="A125" s="15"/>
      <c r="B125" s="56">
        <v>1982</v>
      </c>
      <c r="C125" s="15"/>
      <c r="D125" s="52"/>
      <c r="E125" s="17"/>
      <c r="F125" s="15"/>
      <c r="G125" s="15"/>
    </row>
    <row r="126" spans="1:7" s="16" customFormat="1" hidden="1" x14ac:dyDescent="0.25">
      <c r="A126" s="15"/>
      <c r="B126" s="56">
        <v>1983</v>
      </c>
      <c r="C126" s="15"/>
      <c r="D126" s="52"/>
      <c r="E126" s="17"/>
      <c r="F126" s="15"/>
      <c r="G126" s="15"/>
    </row>
    <row r="127" spans="1:7" s="16" customFormat="1" hidden="1" x14ac:dyDescent="0.25">
      <c r="A127" s="15"/>
      <c r="B127" s="56">
        <v>1984</v>
      </c>
      <c r="C127" s="15"/>
      <c r="D127" s="52"/>
      <c r="E127" s="17"/>
      <c r="F127" s="15"/>
      <c r="G127" s="15"/>
    </row>
    <row r="128" spans="1:7" s="16" customFormat="1" hidden="1" x14ac:dyDescent="0.25">
      <c r="A128" s="15"/>
      <c r="B128" s="56">
        <v>1985</v>
      </c>
      <c r="C128" s="15"/>
      <c r="D128" s="52"/>
      <c r="E128" s="17"/>
      <c r="F128" s="15"/>
      <c r="G128" s="15"/>
    </row>
    <row r="129" spans="1:7" s="16" customFormat="1" hidden="1" x14ac:dyDescent="0.25">
      <c r="A129" s="15"/>
      <c r="B129" s="56">
        <v>1986</v>
      </c>
      <c r="C129" s="15"/>
      <c r="D129" s="52"/>
      <c r="E129" s="17"/>
      <c r="F129" s="15"/>
      <c r="G129" s="15"/>
    </row>
    <row r="130" spans="1:7" s="16" customFormat="1" hidden="1" x14ac:dyDescent="0.25">
      <c r="A130" s="15"/>
      <c r="B130" s="56">
        <v>1987</v>
      </c>
      <c r="C130" s="15"/>
      <c r="D130" s="52"/>
      <c r="E130" s="17"/>
      <c r="F130" s="15"/>
      <c r="G130" s="15"/>
    </row>
    <row r="131" spans="1:7" s="16" customFormat="1" hidden="1" x14ac:dyDescent="0.25">
      <c r="A131" s="15"/>
      <c r="B131" s="56">
        <v>1988</v>
      </c>
      <c r="C131" s="15"/>
      <c r="D131" s="52"/>
      <c r="E131" s="17"/>
      <c r="F131" s="15"/>
      <c r="G131" s="15"/>
    </row>
    <row r="132" spans="1:7" s="16" customFormat="1" hidden="1" x14ac:dyDescent="0.25">
      <c r="A132" s="15"/>
      <c r="B132" s="56">
        <v>1989</v>
      </c>
      <c r="C132" s="15"/>
      <c r="D132" s="52"/>
      <c r="E132" s="17"/>
      <c r="F132" s="15"/>
      <c r="G132" s="15"/>
    </row>
    <row r="133" spans="1:7" s="16" customFormat="1" hidden="1" x14ac:dyDescent="0.25">
      <c r="A133" s="15"/>
      <c r="B133" s="56">
        <v>1990</v>
      </c>
      <c r="C133" s="15"/>
      <c r="D133" s="52"/>
      <c r="E133" s="17"/>
      <c r="F133" s="15"/>
      <c r="G133" s="15"/>
    </row>
    <row r="134" spans="1:7" s="16" customFormat="1" hidden="1" x14ac:dyDescent="0.25">
      <c r="A134" s="15"/>
      <c r="B134" s="56">
        <v>1991</v>
      </c>
      <c r="C134" s="15"/>
      <c r="D134" s="52"/>
      <c r="E134" s="17"/>
      <c r="F134" s="15"/>
      <c r="G134" s="15"/>
    </row>
    <row r="135" spans="1:7" s="16" customFormat="1" hidden="1" x14ac:dyDescent="0.25">
      <c r="A135" s="15"/>
      <c r="B135" s="56">
        <v>1992</v>
      </c>
      <c r="C135" s="15"/>
      <c r="D135" s="52"/>
      <c r="E135" s="17"/>
      <c r="F135" s="15"/>
      <c r="G135" s="15"/>
    </row>
    <row r="136" spans="1:7" s="16" customFormat="1" hidden="1" x14ac:dyDescent="0.25">
      <c r="A136" s="15"/>
      <c r="B136" s="56">
        <v>1993</v>
      </c>
      <c r="C136" s="15"/>
      <c r="D136" s="52"/>
      <c r="E136" s="17"/>
      <c r="F136" s="15"/>
      <c r="G136" s="15"/>
    </row>
    <row r="137" spans="1:7" s="16" customFormat="1" hidden="1" x14ac:dyDescent="0.25">
      <c r="A137" s="15"/>
      <c r="B137" s="56">
        <v>1994</v>
      </c>
      <c r="C137" s="15"/>
      <c r="D137" s="52"/>
      <c r="E137" s="17"/>
      <c r="F137" s="15"/>
      <c r="G137" s="15"/>
    </row>
    <row r="138" spans="1:7" s="16" customFormat="1" hidden="1" x14ac:dyDescent="0.25">
      <c r="A138" s="15"/>
      <c r="B138" s="56">
        <v>1995</v>
      </c>
      <c r="C138" s="15"/>
      <c r="D138" s="52"/>
      <c r="E138" s="17"/>
      <c r="F138" s="15"/>
      <c r="G138" s="15"/>
    </row>
    <row r="139" spans="1:7" s="16" customFormat="1" hidden="1" x14ac:dyDescent="0.25">
      <c r="A139" s="15"/>
      <c r="B139" s="56">
        <v>1996</v>
      </c>
      <c r="C139" s="15"/>
      <c r="D139" s="52"/>
      <c r="E139" s="17"/>
      <c r="F139" s="15"/>
      <c r="G139" s="15"/>
    </row>
    <row r="140" spans="1:7" s="16" customFormat="1" hidden="1" x14ac:dyDescent="0.25">
      <c r="A140" s="15"/>
      <c r="B140" s="56">
        <v>1997</v>
      </c>
      <c r="C140" s="15"/>
      <c r="D140" s="52"/>
      <c r="E140" s="17"/>
      <c r="F140" s="15"/>
      <c r="G140" s="15"/>
    </row>
    <row r="141" spans="1:7" s="16" customFormat="1" hidden="1" x14ac:dyDescent="0.25">
      <c r="A141" s="15"/>
      <c r="B141" s="56">
        <v>1998</v>
      </c>
      <c r="C141" s="15"/>
      <c r="D141" s="52"/>
      <c r="E141" s="17"/>
      <c r="F141" s="15"/>
      <c r="G141" s="15"/>
    </row>
    <row r="142" spans="1:7" s="16" customFormat="1" hidden="1" x14ac:dyDescent="0.25">
      <c r="A142" s="15"/>
      <c r="B142" s="56">
        <v>1999</v>
      </c>
      <c r="C142" s="15"/>
      <c r="D142" s="52"/>
      <c r="E142" s="17"/>
      <c r="F142" s="15"/>
      <c r="G142" s="15"/>
    </row>
    <row r="143" spans="1:7" s="16" customFormat="1" hidden="1" x14ac:dyDescent="0.25">
      <c r="A143" s="15"/>
      <c r="B143" s="56">
        <v>2000</v>
      </c>
      <c r="C143" s="15"/>
      <c r="D143" s="52"/>
      <c r="E143" s="17"/>
      <c r="F143" s="15"/>
      <c r="G143" s="15"/>
    </row>
    <row r="144" spans="1:7" s="16" customFormat="1" hidden="1" x14ac:dyDescent="0.25">
      <c r="A144" s="15"/>
      <c r="B144" s="56">
        <v>2001</v>
      </c>
      <c r="C144" s="15"/>
      <c r="D144" s="52"/>
      <c r="E144" s="17"/>
      <c r="F144" s="15"/>
      <c r="G144" s="15"/>
    </row>
    <row r="145" spans="1:7" s="16" customFormat="1" hidden="1" x14ac:dyDescent="0.25">
      <c r="A145" s="15"/>
      <c r="B145" s="56">
        <v>2002</v>
      </c>
      <c r="C145" s="15"/>
      <c r="D145" s="52"/>
      <c r="E145" s="17"/>
      <c r="F145" s="15"/>
      <c r="G145" s="15"/>
    </row>
    <row r="146" spans="1:7" s="16" customFormat="1" hidden="1" x14ac:dyDescent="0.25">
      <c r="A146" s="15"/>
      <c r="B146" s="56">
        <v>2003</v>
      </c>
      <c r="C146" s="15"/>
      <c r="D146" s="52"/>
      <c r="E146" s="17"/>
      <c r="F146" s="15"/>
      <c r="G146" s="15"/>
    </row>
    <row r="147" spans="1:7" s="16" customFormat="1" hidden="1" x14ac:dyDescent="0.25">
      <c r="A147" s="15"/>
      <c r="B147" s="56">
        <v>2004</v>
      </c>
      <c r="C147" s="15"/>
      <c r="D147" s="52"/>
      <c r="E147" s="17"/>
      <c r="F147" s="15"/>
      <c r="G147" s="15"/>
    </row>
    <row r="148" spans="1:7" s="16" customFormat="1" hidden="1" x14ac:dyDescent="0.25">
      <c r="A148" s="15"/>
      <c r="B148" s="56">
        <v>2005</v>
      </c>
      <c r="C148" s="15"/>
      <c r="D148" s="52"/>
      <c r="E148" s="17"/>
      <c r="F148" s="15"/>
      <c r="G148" s="15"/>
    </row>
    <row r="149" spans="1:7" s="16" customFormat="1" hidden="1" x14ac:dyDescent="0.25">
      <c r="A149" s="15"/>
      <c r="B149" s="56">
        <v>2006</v>
      </c>
      <c r="C149" s="15"/>
      <c r="D149" s="52"/>
      <c r="E149" s="17"/>
      <c r="F149" s="15"/>
      <c r="G149" s="15"/>
    </row>
    <row r="150" spans="1:7" s="16" customFormat="1" hidden="1" x14ac:dyDescent="0.25">
      <c r="A150" s="15"/>
      <c r="B150" s="56">
        <v>2007</v>
      </c>
      <c r="C150" s="15"/>
      <c r="D150" s="52"/>
      <c r="E150" s="17"/>
      <c r="F150" s="15"/>
      <c r="G150" s="15"/>
    </row>
    <row r="151" spans="1:7" s="16" customFormat="1" hidden="1" x14ac:dyDescent="0.25">
      <c r="A151" s="15"/>
      <c r="B151" s="56">
        <v>2008</v>
      </c>
      <c r="C151" s="15"/>
      <c r="D151" s="52"/>
      <c r="E151" s="17"/>
      <c r="F151" s="15"/>
      <c r="G151" s="15"/>
    </row>
    <row r="152" spans="1:7" s="16" customFormat="1" hidden="1" x14ac:dyDescent="0.25">
      <c r="A152" s="15"/>
      <c r="B152" s="56">
        <v>2009</v>
      </c>
      <c r="C152" s="15"/>
      <c r="D152" s="52"/>
      <c r="E152" s="17"/>
      <c r="F152" s="15"/>
      <c r="G152" s="15"/>
    </row>
    <row r="153" spans="1:7" s="16" customFormat="1" hidden="1" x14ac:dyDescent="0.25">
      <c r="A153" s="15"/>
      <c r="B153" s="56">
        <v>2010</v>
      </c>
      <c r="C153" s="15"/>
      <c r="D153" s="52"/>
      <c r="E153" s="17"/>
      <c r="F153" s="15"/>
      <c r="G153" s="15"/>
    </row>
    <row r="154" spans="1:7" s="16" customFormat="1" hidden="1" x14ac:dyDescent="0.25">
      <c r="A154" s="15"/>
      <c r="B154" s="56">
        <v>2011</v>
      </c>
      <c r="C154" s="15"/>
      <c r="D154" s="52"/>
      <c r="E154" s="17"/>
      <c r="F154" s="15"/>
      <c r="G154" s="15"/>
    </row>
    <row r="155" spans="1:7" s="16" customFormat="1" hidden="1" x14ac:dyDescent="0.25">
      <c r="A155" s="15"/>
      <c r="B155" s="56">
        <v>2012</v>
      </c>
      <c r="C155" s="15"/>
      <c r="D155" s="52"/>
      <c r="E155" s="17"/>
      <c r="F155" s="15"/>
      <c r="G155" s="15"/>
    </row>
    <row r="156" spans="1:7" s="16" customFormat="1" hidden="1" x14ac:dyDescent="0.25">
      <c r="A156" s="15"/>
      <c r="B156" s="56">
        <v>2013</v>
      </c>
      <c r="C156" s="15"/>
      <c r="D156" s="52"/>
      <c r="E156" s="17"/>
      <c r="F156" s="15"/>
      <c r="G156" s="15"/>
    </row>
    <row r="157" spans="1:7" s="16" customFormat="1" hidden="1" x14ac:dyDescent="0.25">
      <c r="A157" s="15"/>
      <c r="B157" s="56">
        <v>2014</v>
      </c>
      <c r="C157" s="15"/>
      <c r="D157" s="52"/>
      <c r="E157" s="17"/>
      <c r="F157" s="15"/>
      <c r="G157" s="15"/>
    </row>
    <row r="158" spans="1:7" s="16" customFormat="1" hidden="1" x14ac:dyDescent="0.25">
      <c r="A158" s="15"/>
      <c r="B158" s="56">
        <v>2015</v>
      </c>
      <c r="C158" s="15"/>
      <c r="D158" s="52"/>
      <c r="E158" s="17"/>
      <c r="F158" s="15"/>
      <c r="G158" s="15"/>
    </row>
    <row r="159" spans="1:7" s="16" customFormat="1" hidden="1" x14ac:dyDescent="0.25">
      <c r="A159" s="15"/>
      <c r="B159" s="56">
        <v>2016</v>
      </c>
      <c r="C159" s="15"/>
      <c r="D159" s="52"/>
      <c r="E159" s="17"/>
      <c r="F159" s="15"/>
      <c r="G159" s="15"/>
    </row>
    <row r="160" spans="1:7" s="16" customFormat="1" hidden="1" x14ac:dyDescent="0.25">
      <c r="A160" s="15"/>
      <c r="B160" s="56">
        <v>2017</v>
      </c>
      <c r="C160" s="15"/>
      <c r="D160" s="52"/>
      <c r="E160" s="17"/>
      <c r="F160" s="15"/>
      <c r="G160" s="15"/>
    </row>
    <row r="161" spans="1:7" s="16" customFormat="1" hidden="1" x14ac:dyDescent="0.25">
      <c r="A161" s="15"/>
      <c r="B161" s="56">
        <v>2018</v>
      </c>
      <c r="C161" s="15"/>
      <c r="D161" s="52"/>
      <c r="E161" s="17"/>
      <c r="F161" s="15"/>
      <c r="G161" s="15"/>
    </row>
    <row r="162" spans="1:7" s="16" customFormat="1" hidden="1" x14ac:dyDescent="0.25">
      <c r="A162" s="15"/>
      <c r="B162" s="56">
        <v>2019</v>
      </c>
      <c r="C162" s="15"/>
      <c r="D162" s="52"/>
      <c r="E162" s="17"/>
      <c r="F162" s="15"/>
      <c r="G162" s="15"/>
    </row>
    <row r="163" spans="1:7" s="16" customFormat="1" ht="15.75" hidden="1" thickBot="1" x14ac:dyDescent="0.3">
      <c r="A163" s="15"/>
      <c r="B163" s="57">
        <v>2020</v>
      </c>
      <c r="C163" s="15"/>
      <c r="D163" s="52"/>
      <c r="E163" s="17"/>
      <c r="F163" s="15"/>
      <c r="G163" s="15"/>
    </row>
    <row r="164" spans="1:7" s="16" customFormat="1" hidden="1" x14ac:dyDescent="0.25">
      <c r="A164" s="15"/>
      <c r="B164" s="15"/>
      <c r="C164" s="15"/>
      <c r="D164" s="52"/>
      <c r="E164" s="17"/>
      <c r="F164" s="15"/>
      <c r="G164" s="15"/>
    </row>
    <row r="165" spans="1:7" s="16" customFormat="1" x14ac:dyDescent="0.25">
      <c r="A165" s="15"/>
      <c r="B165" s="15"/>
      <c r="C165" s="66"/>
      <c r="D165" s="52"/>
      <c r="E165" s="17"/>
      <c r="F165" s="15"/>
      <c r="G165" s="15"/>
    </row>
    <row r="166" spans="1:7" s="16" customFormat="1" x14ac:dyDescent="0.25">
      <c r="A166" s="15"/>
      <c r="B166" s="15"/>
      <c r="C166" s="15"/>
      <c r="D166" s="52"/>
      <c r="E166" s="17"/>
      <c r="F166" s="15"/>
      <c r="G166" s="15"/>
    </row>
    <row r="167" spans="1:7" s="16" customFormat="1" x14ac:dyDescent="0.25">
      <c r="A167" s="15"/>
      <c r="B167" s="15"/>
      <c r="C167" s="15"/>
      <c r="D167" s="52"/>
      <c r="E167" s="17"/>
      <c r="F167" s="15"/>
      <c r="G167" s="15"/>
    </row>
    <row r="168" spans="1:7" s="16" customFormat="1" x14ac:dyDescent="0.25">
      <c r="A168" s="15"/>
      <c r="B168" s="15"/>
      <c r="C168" s="15"/>
      <c r="D168" s="52"/>
      <c r="E168" s="17"/>
      <c r="F168" s="15"/>
      <c r="G168" s="15"/>
    </row>
    <row r="169" spans="1:7" s="16" customFormat="1" x14ac:dyDescent="0.25">
      <c r="A169" s="15"/>
      <c r="B169" s="52"/>
      <c r="C169" s="15"/>
      <c r="D169" s="52"/>
      <c r="E169" s="17"/>
      <c r="F169" s="15"/>
      <c r="G169" s="15"/>
    </row>
    <row r="170" spans="1:7" s="16" customFormat="1" x14ac:dyDescent="0.25">
      <c r="A170" s="15"/>
      <c r="B170" s="52"/>
      <c r="C170" s="15"/>
      <c r="D170" s="52"/>
      <c r="E170" s="17"/>
      <c r="F170" s="15"/>
      <c r="G170" s="15"/>
    </row>
    <row r="171" spans="1:7" s="16" customFormat="1" x14ac:dyDescent="0.25">
      <c r="A171" s="15"/>
      <c r="B171" s="15"/>
      <c r="C171" s="15"/>
      <c r="D171" s="52"/>
      <c r="E171" s="17"/>
      <c r="F171" s="15"/>
      <c r="G171" s="15"/>
    </row>
    <row r="172" spans="1:7" s="16" customFormat="1" x14ac:dyDescent="0.25">
      <c r="A172" s="15"/>
      <c r="B172" s="15"/>
      <c r="C172" s="15"/>
      <c r="D172" s="52"/>
      <c r="E172" s="17"/>
      <c r="F172" s="15"/>
      <c r="G172" s="15"/>
    </row>
    <row r="173" spans="1:7" s="16" customFormat="1" x14ac:dyDescent="0.25">
      <c r="A173" s="15"/>
      <c r="B173" s="15"/>
      <c r="C173" s="15"/>
      <c r="D173" s="52"/>
      <c r="E173" s="17"/>
      <c r="F173" s="15"/>
      <c r="G173" s="15"/>
    </row>
    <row r="174" spans="1:7" s="16" customFormat="1" x14ac:dyDescent="0.25">
      <c r="A174" s="15"/>
      <c r="B174" s="15"/>
      <c r="C174" s="15"/>
      <c r="D174" s="52"/>
      <c r="E174" s="17"/>
      <c r="F174" s="15"/>
      <c r="G174" s="15"/>
    </row>
    <row r="175" spans="1:7" s="16" customFormat="1" x14ac:dyDescent="0.25">
      <c r="A175" s="15"/>
      <c r="B175" s="15"/>
      <c r="C175" s="15"/>
      <c r="D175" s="52"/>
      <c r="E175" s="17"/>
      <c r="F175" s="15"/>
      <c r="G175" s="15"/>
    </row>
    <row r="176" spans="1:7" s="16" customFormat="1" x14ac:dyDescent="0.25">
      <c r="A176" s="15"/>
      <c r="B176" s="15"/>
      <c r="C176" s="15"/>
      <c r="D176" s="52"/>
      <c r="E176" s="17"/>
      <c r="F176" s="15"/>
      <c r="G176" s="15"/>
    </row>
    <row r="177" spans="1:7" s="16" customFormat="1" x14ac:dyDescent="0.25">
      <c r="A177" s="15"/>
      <c r="B177" s="15"/>
      <c r="C177" s="15"/>
      <c r="D177" s="52"/>
      <c r="E177" s="17"/>
      <c r="F177" s="15"/>
      <c r="G177" s="15"/>
    </row>
    <row r="178" spans="1:7" s="16" customFormat="1" x14ac:dyDescent="0.25">
      <c r="A178" s="15"/>
      <c r="B178" s="15"/>
      <c r="C178" s="15"/>
      <c r="D178" s="52"/>
      <c r="E178" s="17"/>
      <c r="F178" s="15"/>
      <c r="G178" s="15"/>
    </row>
    <row r="179" spans="1:7" s="16" customFormat="1" x14ac:dyDescent="0.25">
      <c r="A179" s="15"/>
      <c r="B179" s="15"/>
      <c r="C179" s="15"/>
      <c r="D179" s="52"/>
      <c r="E179" s="17"/>
      <c r="F179" s="15"/>
      <c r="G179" s="15"/>
    </row>
    <row r="180" spans="1:7" s="16" customFormat="1" x14ac:dyDescent="0.25">
      <c r="A180" s="15"/>
      <c r="B180" s="15"/>
      <c r="C180" s="15"/>
      <c r="D180" s="52"/>
      <c r="E180" s="17"/>
      <c r="F180" s="15"/>
      <c r="G180" s="15"/>
    </row>
    <row r="181" spans="1:7" s="16" customFormat="1" x14ac:dyDescent="0.25">
      <c r="A181" s="15"/>
      <c r="B181" s="15"/>
      <c r="C181" s="15"/>
      <c r="D181" s="52"/>
      <c r="E181" s="17"/>
      <c r="F181" s="15"/>
      <c r="G181" s="15"/>
    </row>
    <row r="182" spans="1:7" s="16" customFormat="1" x14ac:dyDescent="0.25">
      <c r="A182" s="15"/>
      <c r="B182" s="15"/>
      <c r="C182" s="15"/>
      <c r="D182" s="52"/>
      <c r="E182" s="17"/>
      <c r="F182" s="15"/>
      <c r="G182" s="15"/>
    </row>
    <row r="183" spans="1:7" s="16" customFormat="1" x14ac:dyDescent="0.25">
      <c r="A183" s="15"/>
      <c r="B183" s="15"/>
      <c r="C183" s="15"/>
      <c r="D183" s="52"/>
      <c r="E183" s="17"/>
      <c r="F183" s="15"/>
      <c r="G183" s="15"/>
    </row>
    <row r="184" spans="1:7" s="16" customFormat="1" x14ac:dyDescent="0.25">
      <c r="A184" s="15"/>
      <c r="B184" s="15"/>
      <c r="C184" s="15"/>
      <c r="D184" s="52"/>
      <c r="E184" s="17"/>
      <c r="F184" s="15"/>
      <c r="G184" s="15"/>
    </row>
    <row r="185" spans="1:7" s="16" customFormat="1" x14ac:dyDescent="0.25">
      <c r="A185" s="15"/>
      <c r="B185" s="15"/>
      <c r="C185" s="15"/>
      <c r="D185" s="52"/>
      <c r="E185" s="17"/>
      <c r="F185" s="15"/>
      <c r="G185" s="15"/>
    </row>
    <row r="186" spans="1:7" s="16" customFormat="1" x14ac:dyDescent="0.25">
      <c r="A186" s="15"/>
      <c r="B186" s="15"/>
      <c r="C186" s="15"/>
      <c r="D186" s="52"/>
      <c r="E186" s="17"/>
      <c r="F186" s="15"/>
      <c r="G186" s="15"/>
    </row>
    <row r="187" spans="1:7" s="16" customFormat="1" x14ac:dyDescent="0.25">
      <c r="A187" s="15"/>
      <c r="B187" s="15"/>
      <c r="C187" s="15"/>
      <c r="D187" s="52"/>
      <c r="E187" s="17"/>
      <c r="F187" s="15"/>
      <c r="G187" s="15"/>
    </row>
    <row r="188" spans="1:7" s="16" customFormat="1" x14ac:dyDescent="0.25">
      <c r="A188" s="15"/>
      <c r="B188" s="15"/>
      <c r="C188" s="15"/>
      <c r="D188" s="52"/>
      <c r="E188" s="17"/>
      <c r="F188" s="15"/>
      <c r="G188" s="15"/>
    </row>
    <row r="189" spans="1:7" s="16" customFormat="1" x14ac:dyDescent="0.25">
      <c r="A189" s="15"/>
      <c r="B189" s="15"/>
      <c r="C189" s="15"/>
      <c r="D189" s="52"/>
      <c r="E189" s="17"/>
      <c r="F189" s="15"/>
      <c r="G189" s="15"/>
    </row>
    <row r="190" spans="1:7" s="16" customFormat="1" x14ac:dyDescent="0.25">
      <c r="A190" s="15"/>
      <c r="B190" s="15"/>
      <c r="C190" s="15"/>
      <c r="D190" s="52"/>
      <c r="E190" s="17"/>
      <c r="F190" s="15"/>
      <c r="G190" s="15"/>
    </row>
    <row r="191" spans="1:7" s="16" customFormat="1" x14ac:dyDescent="0.25">
      <c r="A191" s="15"/>
      <c r="B191" s="15"/>
      <c r="C191" s="15"/>
      <c r="D191" s="52"/>
      <c r="E191" s="17"/>
      <c r="F191" s="15"/>
      <c r="G191" s="15"/>
    </row>
    <row r="192" spans="1:7" s="16" customFormat="1" x14ac:dyDescent="0.25">
      <c r="A192" s="15"/>
      <c r="B192" s="15"/>
      <c r="C192" s="15"/>
      <c r="D192" s="52"/>
      <c r="E192" s="17"/>
      <c r="F192" s="15"/>
      <c r="G192" s="15"/>
    </row>
    <row r="193" spans="1:7" s="16" customFormat="1" x14ac:dyDescent="0.25">
      <c r="A193" s="15"/>
      <c r="B193" s="15"/>
      <c r="C193" s="15"/>
      <c r="D193" s="52"/>
      <c r="E193" s="17"/>
      <c r="F193" s="15"/>
      <c r="G193" s="15"/>
    </row>
    <row r="194" spans="1:7" s="16" customFormat="1" x14ac:dyDescent="0.25">
      <c r="A194" s="15"/>
      <c r="B194" s="15"/>
      <c r="C194" s="15"/>
      <c r="D194" s="52"/>
      <c r="E194" s="17"/>
      <c r="F194" s="15"/>
      <c r="G194" s="15"/>
    </row>
    <row r="195" spans="1:7" s="16" customFormat="1" x14ac:dyDescent="0.25">
      <c r="A195" s="15"/>
      <c r="B195" s="15"/>
      <c r="C195" s="15"/>
      <c r="D195" s="52"/>
      <c r="E195" s="17"/>
      <c r="F195" s="15"/>
      <c r="G195" s="15"/>
    </row>
    <row r="196" spans="1:7" s="16" customFormat="1" x14ac:dyDescent="0.25">
      <c r="A196" s="15"/>
      <c r="B196" s="15"/>
      <c r="C196" s="15"/>
      <c r="D196" s="52"/>
      <c r="E196" s="17"/>
      <c r="F196" s="15"/>
      <c r="G196" s="15"/>
    </row>
    <row r="197" spans="1:7" s="16" customFormat="1" x14ac:dyDescent="0.25">
      <c r="A197" s="15"/>
      <c r="B197" s="15"/>
      <c r="C197" s="15"/>
      <c r="D197" s="52"/>
      <c r="E197" s="17"/>
      <c r="F197" s="15"/>
      <c r="G197" s="15"/>
    </row>
    <row r="198" spans="1:7" s="16" customFormat="1" x14ac:dyDescent="0.25">
      <c r="A198" s="15"/>
      <c r="B198" s="15"/>
      <c r="C198" s="15"/>
      <c r="D198" s="52"/>
      <c r="E198" s="17"/>
      <c r="F198" s="15"/>
      <c r="G198" s="15"/>
    </row>
    <row r="199" spans="1:7" s="16" customFormat="1" x14ac:dyDescent="0.25">
      <c r="A199" s="15"/>
      <c r="B199" s="15"/>
      <c r="C199" s="15"/>
      <c r="D199" s="52"/>
      <c r="E199" s="17"/>
      <c r="F199" s="15"/>
      <c r="G199" s="15"/>
    </row>
    <row r="200" spans="1:7" s="16" customFormat="1" x14ac:dyDescent="0.25">
      <c r="A200" s="15"/>
      <c r="B200" s="15"/>
      <c r="C200" s="15"/>
      <c r="D200" s="52"/>
      <c r="E200" s="17"/>
      <c r="F200" s="15"/>
      <c r="G200" s="15"/>
    </row>
    <row r="201" spans="1:7" s="16" customFormat="1" x14ac:dyDescent="0.25">
      <c r="A201" s="15"/>
      <c r="B201" s="15"/>
      <c r="C201" s="15"/>
      <c r="D201" s="52"/>
      <c r="E201" s="17"/>
      <c r="F201" s="15"/>
      <c r="G201" s="15"/>
    </row>
    <row r="202" spans="1:7" s="16" customFormat="1" x14ac:dyDescent="0.25">
      <c r="A202" s="15"/>
      <c r="B202" s="15"/>
      <c r="C202" s="15"/>
      <c r="D202" s="52"/>
      <c r="E202" s="17"/>
      <c r="F202" s="15"/>
      <c r="G202" s="15"/>
    </row>
    <row r="203" spans="1:7" s="16" customFormat="1" x14ac:dyDescent="0.25">
      <c r="A203" s="15"/>
      <c r="B203" s="15"/>
      <c r="C203" s="15"/>
      <c r="D203" s="52"/>
      <c r="E203" s="17"/>
      <c r="F203" s="15"/>
      <c r="G203" s="15"/>
    </row>
    <row r="204" spans="1:7" s="16" customFormat="1" x14ac:dyDescent="0.25">
      <c r="A204" s="15"/>
      <c r="B204" s="15"/>
      <c r="C204" s="15"/>
      <c r="D204" s="52"/>
      <c r="E204" s="17"/>
      <c r="F204" s="15"/>
      <c r="G204" s="15"/>
    </row>
    <row r="205" spans="1:7" s="16" customFormat="1" x14ac:dyDescent="0.25">
      <c r="A205" s="15"/>
      <c r="B205" s="15"/>
      <c r="C205" s="15"/>
      <c r="D205" s="52"/>
      <c r="E205" s="17"/>
      <c r="F205" s="15"/>
      <c r="G205" s="15"/>
    </row>
    <row r="206" spans="1:7" s="16" customFormat="1" x14ac:dyDescent="0.25">
      <c r="A206" s="15"/>
      <c r="B206" s="15"/>
      <c r="C206" s="15"/>
      <c r="D206" s="52"/>
      <c r="E206" s="17"/>
      <c r="F206" s="15"/>
      <c r="G206" s="15"/>
    </row>
    <row r="207" spans="1:7" s="16" customFormat="1" x14ac:dyDescent="0.25">
      <c r="A207" s="15"/>
      <c r="B207" s="15"/>
      <c r="C207" s="15"/>
      <c r="D207" s="52"/>
      <c r="E207" s="17"/>
      <c r="F207" s="15"/>
      <c r="G207" s="15"/>
    </row>
    <row r="208" spans="1:7" s="16" customFormat="1" x14ac:dyDescent="0.25">
      <c r="A208" s="15"/>
      <c r="B208" s="15"/>
      <c r="C208" s="15"/>
      <c r="D208" s="52"/>
      <c r="E208" s="17"/>
      <c r="F208" s="15"/>
      <c r="G208" s="15"/>
    </row>
    <row r="209" spans="1:7" s="16" customFormat="1" x14ac:dyDescent="0.25">
      <c r="A209" s="15"/>
      <c r="B209" s="15"/>
      <c r="C209" s="15"/>
      <c r="D209" s="52"/>
      <c r="E209" s="17"/>
      <c r="F209" s="15"/>
      <c r="G209" s="15"/>
    </row>
    <row r="210" spans="1:7" s="16" customFormat="1" x14ac:dyDescent="0.25">
      <c r="A210" s="15"/>
      <c r="B210" s="15"/>
      <c r="C210" s="15"/>
      <c r="D210" s="52"/>
      <c r="E210" s="17"/>
      <c r="F210" s="15"/>
      <c r="G210" s="15"/>
    </row>
    <row r="211" spans="1:7" s="16" customFormat="1" x14ac:dyDescent="0.25">
      <c r="A211" s="15"/>
      <c r="B211" s="15"/>
      <c r="C211" s="15"/>
      <c r="D211" s="52"/>
      <c r="E211" s="17"/>
      <c r="F211" s="15"/>
      <c r="G211" s="15"/>
    </row>
    <row r="212" spans="1:7" s="16" customFormat="1" x14ac:dyDescent="0.25">
      <c r="A212" s="15"/>
      <c r="B212" s="15"/>
      <c r="C212" s="15"/>
      <c r="D212" s="52"/>
      <c r="E212" s="17"/>
      <c r="F212" s="15"/>
      <c r="G212" s="15"/>
    </row>
    <row r="213" spans="1:7" s="16" customFormat="1" x14ac:dyDescent="0.25">
      <c r="A213" s="15"/>
      <c r="B213" s="15"/>
      <c r="C213" s="15"/>
      <c r="D213" s="52"/>
      <c r="E213" s="17"/>
      <c r="F213" s="15"/>
      <c r="G213" s="15"/>
    </row>
    <row r="214" spans="1:7" s="16" customFormat="1" x14ac:dyDescent="0.25">
      <c r="A214" s="15"/>
      <c r="B214" s="15"/>
      <c r="C214" s="15"/>
      <c r="D214" s="52"/>
      <c r="E214" s="17"/>
      <c r="F214" s="15"/>
      <c r="G214" s="15"/>
    </row>
    <row r="215" spans="1:7" s="16" customFormat="1" x14ac:dyDescent="0.25">
      <c r="A215" s="15"/>
      <c r="B215" s="15"/>
      <c r="C215" s="15"/>
      <c r="D215" s="52"/>
      <c r="E215" s="17"/>
      <c r="F215" s="15"/>
      <c r="G215" s="15"/>
    </row>
    <row r="216" spans="1:7" s="16" customFormat="1" x14ac:dyDescent="0.25">
      <c r="A216" s="15"/>
      <c r="B216" s="15"/>
      <c r="C216" s="15"/>
      <c r="D216" s="52"/>
      <c r="E216" s="17"/>
      <c r="F216" s="15"/>
      <c r="G216" s="15"/>
    </row>
    <row r="217" spans="1:7" s="16" customFormat="1" x14ac:dyDescent="0.25">
      <c r="A217" s="15"/>
      <c r="B217" s="15"/>
      <c r="C217" s="15"/>
      <c r="D217" s="52"/>
      <c r="E217" s="17"/>
      <c r="F217" s="15"/>
      <c r="G217" s="15"/>
    </row>
    <row r="218" spans="1:7" s="16" customFormat="1" x14ac:dyDescent="0.25">
      <c r="A218" s="15"/>
      <c r="B218" s="15"/>
      <c r="C218" s="15"/>
      <c r="D218" s="52"/>
      <c r="E218" s="17"/>
      <c r="F218" s="15"/>
      <c r="G218" s="15"/>
    </row>
    <row r="219" spans="1:7" s="16" customFormat="1" x14ac:dyDescent="0.25">
      <c r="A219" s="15"/>
      <c r="B219" s="15"/>
      <c r="C219" s="15"/>
      <c r="D219" s="52"/>
      <c r="E219" s="17"/>
      <c r="F219" s="15"/>
      <c r="G219" s="15"/>
    </row>
    <row r="220" spans="1:7" s="16" customFormat="1" x14ac:dyDescent="0.25">
      <c r="A220" s="15"/>
      <c r="B220" s="15"/>
      <c r="C220" s="15"/>
      <c r="D220" s="52"/>
      <c r="E220" s="17"/>
      <c r="F220" s="15"/>
      <c r="G220" s="15"/>
    </row>
    <row r="221" spans="1:7" s="16" customFormat="1" x14ac:dyDescent="0.25">
      <c r="A221" s="15"/>
      <c r="B221" s="15"/>
      <c r="C221" s="15"/>
      <c r="D221" s="52"/>
      <c r="E221" s="17"/>
      <c r="F221" s="15"/>
      <c r="G221" s="15"/>
    </row>
    <row r="222" spans="1:7" s="16" customFormat="1" x14ac:dyDescent="0.25">
      <c r="A222" s="15"/>
      <c r="B222" s="15"/>
      <c r="C222" s="15"/>
      <c r="D222" s="52"/>
      <c r="E222" s="17"/>
      <c r="F222" s="15"/>
      <c r="G222" s="15"/>
    </row>
    <row r="223" spans="1:7" s="16" customFormat="1" x14ac:dyDescent="0.25">
      <c r="A223" s="15"/>
      <c r="B223" s="15"/>
      <c r="C223" s="15"/>
      <c r="D223" s="52"/>
      <c r="E223" s="17"/>
      <c r="F223" s="15"/>
      <c r="G223" s="15"/>
    </row>
    <row r="224" spans="1:7" s="16" customFormat="1" x14ac:dyDescent="0.25">
      <c r="A224" s="15"/>
      <c r="B224" s="15"/>
      <c r="C224" s="15"/>
      <c r="D224" s="52"/>
      <c r="E224" s="17"/>
      <c r="F224" s="15"/>
      <c r="G224" s="15"/>
    </row>
    <row r="225" spans="1:7" s="16" customFormat="1" x14ac:dyDescent="0.25">
      <c r="A225" s="15"/>
      <c r="B225" s="15"/>
      <c r="C225" s="15"/>
      <c r="D225" s="52"/>
      <c r="E225" s="17"/>
      <c r="F225" s="15"/>
      <c r="G225" s="15"/>
    </row>
    <row r="226" spans="1:7" s="16" customFormat="1" x14ac:dyDescent="0.25">
      <c r="A226" s="15"/>
      <c r="B226" s="15"/>
      <c r="C226" s="15"/>
      <c r="D226" s="52"/>
      <c r="E226" s="17"/>
      <c r="F226" s="15"/>
      <c r="G226" s="15"/>
    </row>
    <row r="227" spans="1:7" s="16" customFormat="1" x14ac:dyDescent="0.25">
      <c r="A227" s="15"/>
      <c r="B227" s="15"/>
      <c r="C227" s="15"/>
      <c r="D227" s="52"/>
      <c r="E227" s="17"/>
      <c r="F227" s="15"/>
      <c r="G227" s="15"/>
    </row>
    <row r="228" spans="1:7" s="16" customFormat="1" x14ac:dyDescent="0.25">
      <c r="A228" s="15"/>
      <c r="B228" s="15"/>
      <c r="C228" s="15"/>
      <c r="D228" s="52"/>
      <c r="E228" s="17"/>
      <c r="F228" s="15"/>
      <c r="G228" s="15"/>
    </row>
    <row r="229" spans="1:7" s="16" customFormat="1" x14ac:dyDescent="0.25">
      <c r="A229" s="15"/>
      <c r="B229" s="15"/>
      <c r="C229" s="15"/>
      <c r="D229" s="52"/>
      <c r="E229" s="17"/>
      <c r="F229" s="15"/>
      <c r="G229" s="15"/>
    </row>
    <row r="230" spans="1:7" s="16" customFormat="1" x14ac:dyDescent="0.25">
      <c r="A230" s="15"/>
      <c r="B230" s="15"/>
      <c r="C230" s="15"/>
      <c r="D230" s="52"/>
      <c r="E230" s="17"/>
      <c r="F230" s="15"/>
      <c r="G230" s="15"/>
    </row>
    <row r="231" spans="1:7" s="16" customFormat="1" x14ac:dyDescent="0.25">
      <c r="A231" s="15"/>
      <c r="B231" s="15"/>
      <c r="C231" s="15"/>
      <c r="D231" s="52"/>
      <c r="E231" s="17"/>
      <c r="F231" s="15"/>
      <c r="G231" s="15"/>
    </row>
    <row r="232" spans="1:7" s="16" customFormat="1" x14ac:dyDescent="0.25">
      <c r="A232" s="15"/>
      <c r="B232" s="15"/>
      <c r="C232" s="15"/>
      <c r="D232" s="52"/>
      <c r="E232" s="17"/>
      <c r="F232" s="15"/>
      <c r="G232" s="15"/>
    </row>
    <row r="233" spans="1:7" s="16" customFormat="1" x14ac:dyDescent="0.25">
      <c r="A233" s="15"/>
      <c r="B233" s="15"/>
      <c r="C233" s="15"/>
      <c r="D233" s="52"/>
      <c r="E233" s="17"/>
      <c r="F233" s="15"/>
      <c r="G233" s="15"/>
    </row>
  </sheetData>
  <sheetProtection algorithmName="SHA-512" hashValue="dwLgamg8Vk1WM6fUEu+ZQ5nd4+vF7IhnZpDr7AU+rJueOzb4im+cjCu4/iv8SvWgSVXq2i7XH7KFRP/pm7YiQg==" saltValue="6P7sLCMyeEZxxVEtErcBTg==" spinCount="100000" sheet="1" objects="1" scenarios="1"/>
  <mergeCells count="12">
    <mergeCell ref="B15:C15"/>
    <mergeCell ref="A1:C1"/>
    <mergeCell ref="B4:C4"/>
    <mergeCell ref="B5:C5"/>
    <mergeCell ref="B6:C6"/>
    <mergeCell ref="B7:C7"/>
    <mergeCell ref="B8:C8"/>
    <mergeCell ref="B10:C10"/>
    <mergeCell ref="B11:C11"/>
    <mergeCell ref="B12:C12"/>
    <mergeCell ref="B13:C13"/>
    <mergeCell ref="B14:C14"/>
  </mergeCells>
  <conditionalFormatting sqref="D4:D20">
    <cfRule type="containsText" dxfId="168" priority="2" operator="containsText" text="X">
      <formula>NOT(ISERROR(SEARCH("X",D4)))</formula>
    </cfRule>
  </conditionalFormatting>
  <conditionalFormatting sqref="D4:D21">
    <cfRule type="containsText" dxfId="167" priority="1" operator="containsText" text="√">
      <formula>NOT(ISERROR(SEARCH("√",D4)))</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33"/>
  <sheetViews>
    <sheetView workbookViewId="0">
      <selection activeCell="C2" sqref="C2"/>
    </sheetView>
  </sheetViews>
  <sheetFormatPr defaultRowHeight="15" x14ac:dyDescent="0.25"/>
  <cols>
    <col min="1" max="1" width="5.7109375" style="67" customWidth="1"/>
    <col min="2" max="2" width="48.140625" style="67" customWidth="1"/>
    <col min="3" max="3" width="55.140625" style="67" customWidth="1"/>
    <col min="4" max="4" width="2.42578125" style="68" customWidth="1"/>
    <col min="5" max="5" width="24" style="17" customWidth="1"/>
    <col min="6" max="6" width="11.5703125" style="15" customWidth="1"/>
    <col min="7" max="7" width="18" style="15" hidden="1" customWidth="1"/>
    <col min="8" max="10" width="9.140625" style="16" hidden="1" customWidth="1"/>
    <col min="11" max="35" width="9.140625" style="16"/>
    <col min="36" max="16384" width="9.140625" style="18"/>
  </cols>
  <sheetData>
    <row r="1" spans="1:16" ht="81" customHeight="1" x14ac:dyDescent="0.25">
      <c r="A1" s="194" t="s">
        <v>115</v>
      </c>
      <c r="B1" s="195"/>
      <c r="C1" s="195"/>
      <c r="D1" s="13"/>
      <c r="E1" s="14"/>
      <c r="K1" s="17"/>
    </row>
    <row r="2" spans="1:16" x14ac:dyDescent="0.25">
      <c r="A2" s="19" t="s">
        <v>78</v>
      </c>
      <c r="B2" s="20" t="s">
        <v>79</v>
      </c>
      <c r="C2" s="115" t="s">
        <v>80</v>
      </c>
      <c r="D2" s="21"/>
      <c r="E2" s="22" t="s">
        <v>81</v>
      </c>
      <c r="F2" s="22" t="s">
        <v>82</v>
      </c>
      <c r="G2" s="17"/>
    </row>
    <row r="3" spans="1:16" ht="27.75" customHeight="1" x14ac:dyDescent="0.25">
      <c r="A3" s="23">
        <v>1.1000000000000001</v>
      </c>
      <c r="B3" s="24" t="s">
        <v>206</v>
      </c>
      <c r="C3" s="35">
        <v>1</v>
      </c>
      <c r="D3" s="26" t="str">
        <f>IF(C3&gt;1,"X","√")</f>
        <v>√</v>
      </c>
      <c r="E3" s="27"/>
      <c r="F3" s="28"/>
      <c r="G3" s="16"/>
    </row>
    <row r="4" spans="1:16" ht="15.75" thickBot="1" x14ac:dyDescent="0.3">
      <c r="A4" s="23"/>
      <c r="B4" s="24" t="s">
        <v>116</v>
      </c>
      <c r="C4" s="151"/>
      <c r="D4" s="26"/>
      <c r="E4" s="27"/>
      <c r="F4" s="28"/>
      <c r="G4" s="16"/>
    </row>
    <row r="5" spans="1:16" ht="15.75" thickBot="1" x14ac:dyDescent="0.3">
      <c r="A5" s="23"/>
      <c r="B5" s="24" t="s">
        <v>117</v>
      </c>
      <c r="C5" s="25"/>
      <c r="D5" s="26" t="str">
        <f>IF(C5=0,"X","√")</f>
        <v>X</v>
      </c>
      <c r="E5" s="27"/>
      <c r="F5" s="28"/>
      <c r="G5" s="16"/>
    </row>
    <row r="6" spans="1:16" ht="4.5" customHeight="1" x14ac:dyDescent="0.25">
      <c r="A6" s="23"/>
      <c r="B6" s="24"/>
      <c r="C6" s="29"/>
      <c r="D6" s="26"/>
      <c r="E6" s="27"/>
      <c r="F6" s="28"/>
      <c r="G6" s="16"/>
    </row>
    <row r="7" spans="1:16" x14ac:dyDescent="0.25">
      <c r="A7" s="23"/>
      <c r="B7" s="24" t="s">
        <v>118</v>
      </c>
      <c r="C7" s="151"/>
      <c r="D7" s="26" t="str">
        <f>IF(C170=TRUE,"X","√")</f>
        <v>√</v>
      </c>
      <c r="E7" s="28"/>
      <c r="F7" s="30"/>
      <c r="G7" s="16"/>
    </row>
    <row r="8" spans="1:16" x14ac:dyDescent="0.25">
      <c r="A8" s="23"/>
      <c r="B8" s="24"/>
      <c r="C8" s="29"/>
      <c r="D8" s="26"/>
      <c r="E8" s="28"/>
      <c r="F8" s="30"/>
      <c r="G8" s="16"/>
    </row>
    <row r="9" spans="1:16" x14ac:dyDescent="0.25">
      <c r="A9" s="34"/>
      <c r="B9" s="32"/>
      <c r="C9" s="35"/>
      <c r="D9" s="36"/>
      <c r="E9" s="28"/>
      <c r="F9" s="30"/>
      <c r="G9" s="31"/>
      <c r="H9" s="31"/>
      <c r="I9" s="31"/>
      <c r="J9" s="31"/>
      <c r="K9" s="31"/>
      <c r="L9" s="31"/>
      <c r="M9" s="31"/>
      <c r="N9" s="31"/>
      <c r="O9" s="31"/>
      <c r="P9" s="31"/>
    </row>
    <row r="10" spans="1:16" ht="15.75" thickBot="1" x14ac:dyDescent="0.3">
      <c r="A10" s="46"/>
      <c r="B10" s="47"/>
      <c r="C10" s="48"/>
      <c r="D10" s="49"/>
      <c r="E10" s="30"/>
      <c r="F10" s="50"/>
      <c r="G10" s="51"/>
      <c r="H10" s="31"/>
      <c r="I10" s="31"/>
      <c r="J10" s="31"/>
      <c r="K10" s="31"/>
      <c r="L10" s="31"/>
      <c r="M10" s="31"/>
      <c r="N10" s="31"/>
      <c r="O10" s="31"/>
      <c r="P10" s="31"/>
    </row>
    <row r="11" spans="1:16" s="16" customFormat="1" x14ac:dyDescent="0.25">
      <c r="A11" s="15"/>
      <c r="B11" s="15"/>
      <c r="C11" s="15"/>
      <c r="D11" s="52"/>
      <c r="E11" s="17"/>
      <c r="F11" s="15"/>
      <c r="G11" s="53"/>
      <c r="H11" s="31"/>
      <c r="I11" s="31"/>
      <c r="J11" s="31"/>
      <c r="K11" s="31"/>
      <c r="L11" s="31"/>
      <c r="M11" s="31"/>
      <c r="N11" s="31"/>
      <c r="O11" s="31"/>
      <c r="P11" s="31"/>
    </row>
    <row r="12" spans="1:16" s="16" customFormat="1" x14ac:dyDescent="0.25">
      <c r="A12" s="15"/>
      <c r="B12" s="15"/>
      <c r="C12" s="15"/>
      <c r="D12" s="52"/>
      <c r="E12" s="17"/>
      <c r="F12" s="15"/>
      <c r="G12" s="54"/>
    </row>
    <row r="13" spans="1:16" s="16" customFormat="1" x14ac:dyDescent="0.25">
      <c r="A13" s="15"/>
      <c r="B13" s="15"/>
      <c r="C13" s="15"/>
      <c r="D13" s="52"/>
      <c r="E13" s="17"/>
      <c r="F13" s="15"/>
      <c r="G13" s="54"/>
    </row>
    <row r="14" spans="1:16" s="16" customFormat="1" x14ac:dyDescent="0.25">
      <c r="A14" s="15"/>
      <c r="B14" s="15"/>
      <c r="C14" s="15"/>
      <c r="D14" s="52"/>
      <c r="E14" s="17"/>
      <c r="F14" s="15"/>
      <c r="G14" s="54"/>
    </row>
    <row r="15" spans="1:16" s="16" customFormat="1" x14ac:dyDescent="0.25">
      <c r="A15" s="15"/>
      <c r="B15" s="15"/>
      <c r="C15" s="15"/>
      <c r="D15" s="52"/>
      <c r="E15" s="17"/>
      <c r="F15" s="15"/>
      <c r="G15" s="54"/>
    </row>
    <row r="16" spans="1:16" s="16" customFormat="1" x14ac:dyDescent="0.25">
      <c r="A16" s="15"/>
      <c r="B16" s="15"/>
      <c r="C16" s="15"/>
      <c r="D16" s="52"/>
      <c r="E16" s="17"/>
      <c r="F16" s="15"/>
      <c r="G16" s="54"/>
    </row>
    <row r="17" spans="1:7" s="16" customFormat="1" x14ac:dyDescent="0.25">
      <c r="A17" s="15"/>
      <c r="B17" s="15"/>
      <c r="C17" s="15"/>
      <c r="D17" s="52"/>
      <c r="E17" s="17"/>
      <c r="F17" s="15"/>
      <c r="G17" s="54"/>
    </row>
    <row r="18" spans="1:7" s="16" customFormat="1" hidden="1" x14ac:dyDescent="0.25">
      <c r="A18" s="15"/>
      <c r="B18" s="15"/>
      <c r="C18" s="15"/>
      <c r="D18" s="52"/>
      <c r="E18" s="17"/>
      <c r="F18" s="15"/>
      <c r="G18" s="54"/>
    </row>
    <row r="19" spans="1:7" s="16" customFormat="1" hidden="1" x14ac:dyDescent="0.25">
      <c r="A19" s="15"/>
      <c r="B19" s="15"/>
      <c r="C19" s="15"/>
      <c r="D19" s="52"/>
      <c r="E19" s="17"/>
      <c r="F19" s="15"/>
      <c r="G19" s="54"/>
    </row>
    <row r="20" spans="1:7" s="16" customFormat="1" hidden="1" x14ac:dyDescent="0.25">
      <c r="A20" s="15"/>
      <c r="B20" s="147" t="s">
        <v>130</v>
      </c>
      <c r="C20" s="144">
        <f>COUNTIF(D:D,"X")</f>
        <v>1</v>
      </c>
      <c r="D20" s="52"/>
      <c r="E20" s="17"/>
      <c r="F20" s="15"/>
      <c r="G20" s="54"/>
    </row>
    <row r="21" spans="1:7" s="16" customFormat="1" hidden="1" x14ac:dyDescent="0.25">
      <c r="A21" s="15"/>
      <c r="B21" s="147" t="s">
        <v>131</v>
      </c>
      <c r="C21" s="144">
        <f>COUNTIF(D:D,"√")</f>
        <v>2</v>
      </c>
      <c r="D21" s="52"/>
      <c r="E21" s="17"/>
      <c r="F21" s="15"/>
      <c r="G21" s="54"/>
    </row>
    <row r="22" spans="1:7" s="16" customFormat="1" hidden="1" x14ac:dyDescent="0.25">
      <c r="A22" s="15"/>
      <c r="B22" s="147" t="s">
        <v>132</v>
      </c>
      <c r="C22" s="144">
        <f>COUNTIF(D:D,"!")</f>
        <v>0</v>
      </c>
      <c r="D22" s="52"/>
      <c r="E22" s="17"/>
      <c r="F22" s="15"/>
      <c r="G22" s="54"/>
    </row>
    <row r="23" spans="1:7" s="16" customFormat="1" ht="15.75" hidden="1" thickBot="1" x14ac:dyDescent="0.3">
      <c r="A23" s="15"/>
      <c r="B23" s="144"/>
      <c r="C23" s="144"/>
      <c r="D23" s="52"/>
      <c r="E23" s="17"/>
      <c r="F23" s="15"/>
      <c r="G23" s="54"/>
    </row>
    <row r="24" spans="1:7" s="16" customFormat="1" hidden="1" x14ac:dyDescent="0.25">
      <c r="A24" s="15"/>
      <c r="B24" s="135" t="s">
        <v>83</v>
      </c>
      <c r="C24" s="144"/>
      <c r="D24" s="52"/>
      <c r="E24" s="17"/>
      <c r="F24" s="15"/>
      <c r="G24" s="54"/>
    </row>
    <row r="25" spans="1:7" s="16" customFormat="1" ht="15.75" hidden="1" thickBot="1" x14ac:dyDescent="0.3">
      <c r="A25" s="51"/>
      <c r="B25" s="136" t="s">
        <v>84</v>
      </c>
      <c r="C25" s="137"/>
      <c r="D25" s="58"/>
      <c r="E25" s="17"/>
      <c r="F25" s="15"/>
      <c r="G25" s="54"/>
    </row>
    <row r="26" spans="1:7" s="16" customFormat="1" ht="15.75" hidden="1" thickBot="1" x14ac:dyDescent="0.3">
      <c r="A26" s="51"/>
      <c r="B26" s="137"/>
      <c r="C26" s="137"/>
      <c r="D26" s="58"/>
      <c r="E26" s="17"/>
      <c r="F26" s="15"/>
      <c r="G26" s="15"/>
    </row>
    <row r="27" spans="1:7" s="16" customFormat="1" hidden="1" x14ac:dyDescent="0.25">
      <c r="A27" s="51"/>
      <c r="B27" s="138" t="s">
        <v>85</v>
      </c>
      <c r="C27" s="137"/>
      <c r="D27" s="58"/>
      <c r="E27" s="17"/>
      <c r="F27" s="15"/>
      <c r="G27" s="15"/>
    </row>
    <row r="28" spans="1:7" s="16" customFormat="1" hidden="1" x14ac:dyDescent="0.25">
      <c r="A28" s="51"/>
      <c r="B28" s="139" t="s">
        <v>86</v>
      </c>
      <c r="C28" s="137"/>
      <c r="D28" s="58"/>
      <c r="E28" s="17"/>
      <c r="F28" s="15"/>
      <c r="G28" s="15"/>
    </row>
    <row r="29" spans="1:7" s="16" customFormat="1" hidden="1" x14ac:dyDescent="0.25">
      <c r="A29" s="51"/>
      <c r="B29" s="139" t="s">
        <v>87</v>
      </c>
      <c r="C29" s="137"/>
      <c r="D29" s="58"/>
      <c r="E29" s="17"/>
      <c r="F29" s="15"/>
      <c r="G29" s="15"/>
    </row>
    <row r="30" spans="1:7" s="16" customFormat="1" hidden="1" x14ac:dyDescent="0.25">
      <c r="A30" s="51"/>
      <c r="B30" s="139" t="s">
        <v>88</v>
      </c>
      <c r="C30" s="137"/>
      <c r="D30" s="58"/>
      <c r="E30" s="17"/>
      <c r="F30" s="15"/>
      <c r="G30" s="15"/>
    </row>
    <row r="31" spans="1:7" s="16" customFormat="1" hidden="1" x14ac:dyDescent="0.25">
      <c r="A31" s="51"/>
      <c r="B31" s="139" t="s">
        <v>89</v>
      </c>
      <c r="C31" s="137"/>
      <c r="D31" s="58"/>
      <c r="E31" s="17"/>
      <c r="F31" s="15"/>
      <c r="G31" s="15"/>
    </row>
    <row r="32" spans="1:7" s="16" customFormat="1" hidden="1" x14ac:dyDescent="0.25">
      <c r="A32" s="51"/>
      <c r="B32" s="139" t="s">
        <v>90</v>
      </c>
      <c r="C32" s="137"/>
      <c r="D32" s="58"/>
      <c r="E32" s="17"/>
      <c r="F32" s="15"/>
      <c r="G32" s="15"/>
    </row>
    <row r="33" spans="1:7" s="16" customFormat="1" hidden="1" x14ac:dyDescent="0.25">
      <c r="A33" s="51"/>
      <c r="B33" s="139" t="s">
        <v>91</v>
      </c>
      <c r="C33" s="137"/>
      <c r="D33" s="58"/>
      <c r="E33" s="17"/>
      <c r="F33" s="15"/>
      <c r="G33" s="15"/>
    </row>
    <row r="34" spans="1:7" s="16" customFormat="1" ht="15.75" hidden="1" thickBot="1" x14ac:dyDescent="0.3">
      <c r="A34" s="51"/>
      <c r="B34" s="140" t="s">
        <v>92</v>
      </c>
      <c r="C34" s="137"/>
      <c r="D34" s="58"/>
      <c r="E34" s="17"/>
      <c r="F34" s="15"/>
      <c r="G34" s="15"/>
    </row>
    <row r="35" spans="1:7" s="16" customFormat="1" ht="15.75" hidden="1" thickBot="1" x14ac:dyDescent="0.3">
      <c r="A35" s="51"/>
      <c r="B35" s="137"/>
      <c r="C35" s="137"/>
      <c r="D35" s="58"/>
      <c r="E35" s="17"/>
      <c r="F35" s="15"/>
      <c r="G35" s="15"/>
    </row>
    <row r="36" spans="1:7" s="16" customFormat="1" hidden="1" x14ac:dyDescent="0.25">
      <c r="A36" s="51"/>
      <c r="B36" s="141" t="s">
        <v>93</v>
      </c>
      <c r="C36" s="137"/>
      <c r="D36" s="58"/>
      <c r="E36" s="17"/>
      <c r="F36" s="15"/>
      <c r="G36" s="15"/>
    </row>
    <row r="37" spans="1:7" s="16" customFormat="1" hidden="1" x14ac:dyDescent="0.25">
      <c r="A37" s="51"/>
      <c r="B37" s="142" t="s">
        <v>94</v>
      </c>
      <c r="C37" s="137"/>
      <c r="D37" s="58"/>
      <c r="E37" s="17"/>
      <c r="F37" s="15"/>
      <c r="G37" s="15"/>
    </row>
    <row r="38" spans="1:7" s="16" customFormat="1" hidden="1" x14ac:dyDescent="0.25">
      <c r="A38" s="51"/>
      <c r="B38" s="142" t="s">
        <v>95</v>
      </c>
      <c r="C38" s="137"/>
      <c r="D38" s="58"/>
      <c r="E38" s="17"/>
      <c r="F38" s="15"/>
      <c r="G38" s="15"/>
    </row>
    <row r="39" spans="1:7" s="16" customFormat="1" hidden="1" x14ac:dyDescent="0.25">
      <c r="A39" s="31"/>
      <c r="B39" s="142" t="s">
        <v>96</v>
      </c>
      <c r="C39" s="43"/>
      <c r="D39" s="64"/>
      <c r="E39" s="17"/>
      <c r="F39" s="15"/>
      <c r="G39" s="15"/>
    </row>
    <row r="40" spans="1:7" s="16" customFormat="1" ht="15.75" hidden="1" thickBot="1" x14ac:dyDescent="0.3">
      <c r="A40" s="31"/>
      <c r="B40" s="143" t="s">
        <v>97</v>
      </c>
      <c r="C40" s="43"/>
      <c r="D40" s="64"/>
      <c r="E40" s="17"/>
      <c r="F40" s="15"/>
      <c r="G40" s="15"/>
    </row>
    <row r="41" spans="1:7" s="16" customFormat="1" hidden="1" x14ac:dyDescent="0.25">
      <c r="A41" s="31"/>
      <c r="B41" s="144"/>
      <c r="C41" s="43"/>
      <c r="D41" s="64"/>
      <c r="E41" s="17"/>
      <c r="F41" s="15"/>
      <c r="G41" s="15"/>
    </row>
    <row r="42" spans="1:7" s="16" customFormat="1" ht="15.75" hidden="1" thickBot="1" x14ac:dyDescent="0.3">
      <c r="A42" s="31"/>
      <c r="B42" s="144"/>
      <c r="C42" s="43"/>
      <c r="D42" s="64"/>
      <c r="E42" s="17"/>
      <c r="F42" s="15"/>
      <c r="G42" s="15"/>
    </row>
    <row r="43" spans="1:7" s="16" customFormat="1" hidden="1" x14ac:dyDescent="0.25">
      <c r="A43" s="31"/>
      <c r="B43" s="135">
        <v>1900</v>
      </c>
      <c r="C43" s="43"/>
      <c r="D43" s="64"/>
      <c r="E43" s="17"/>
      <c r="F43" s="15"/>
      <c r="G43" s="15"/>
    </row>
    <row r="44" spans="1:7" s="16" customFormat="1" hidden="1" x14ac:dyDescent="0.25">
      <c r="A44" s="31"/>
      <c r="B44" s="145">
        <v>1901</v>
      </c>
      <c r="C44" s="43"/>
      <c r="D44" s="64"/>
      <c r="E44" s="17"/>
      <c r="F44" s="15"/>
      <c r="G44" s="15"/>
    </row>
    <row r="45" spans="1:7" s="16" customFormat="1" hidden="1" x14ac:dyDescent="0.25">
      <c r="A45" s="31"/>
      <c r="B45" s="145">
        <v>1902</v>
      </c>
      <c r="C45" s="43"/>
      <c r="D45" s="64"/>
      <c r="E45" s="17"/>
      <c r="F45" s="15"/>
      <c r="G45" s="15"/>
    </row>
    <row r="46" spans="1:7" s="16" customFormat="1" hidden="1" x14ac:dyDescent="0.25">
      <c r="A46" s="31"/>
      <c r="B46" s="145">
        <v>1903</v>
      </c>
      <c r="C46" s="43"/>
      <c r="D46" s="64"/>
      <c r="E46" s="17"/>
      <c r="F46" s="15"/>
      <c r="G46" s="15"/>
    </row>
    <row r="47" spans="1:7" s="16" customFormat="1" hidden="1" x14ac:dyDescent="0.25">
      <c r="A47" s="31"/>
      <c r="B47" s="145">
        <v>1904</v>
      </c>
      <c r="C47" s="43"/>
      <c r="D47" s="64"/>
      <c r="E47" s="17"/>
      <c r="F47" s="15"/>
      <c r="G47" s="15"/>
    </row>
    <row r="48" spans="1:7" s="16" customFormat="1" hidden="1" x14ac:dyDescent="0.25">
      <c r="A48" s="31"/>
      <c r="B48" s="145">
        <v>1905</v>
      </c>
      <c r="C48" s="149"/>
      <c r="D48" s="64"/>
      <c r="E48" s="17"/>
      <c r="F48" s="15"/>
      <c r="G48" s="15"/>
    </row>
    <row r="49" spans="1:7" s="16" customFormat="1" hidden="1" x14ac:dyDescent="0.25">
      <c r="A49" s="31"/>
      <c r="B49" s="145">
        <v>1906</v>
      </c>
      <c r="C49" s="43"/>
      <c r="D49" s="64"/>
      <c r="E49" s="17"/>
      <c r="F49" s="15"/>
      <c r="G49" s="15"/>
    </row>
    <row r="50" spans="1:7" s="16" customFormat="1" hidden="1" x14ac:dyDescent="0.25">
      <c r="A50" s="51"/>
      <c r="B50" s="145">
        <v>1907</v>
      </c>
      <c r="C50" s="137"/>
      <c r="D50" s="58"/>
      <c r="E50" s="17"/>
      <c r="F50" s="15"/>
      <c r="G50" s="15"/>
    </row>
    <row r="51" spans="1:7" s="16" customFormat="1" hidden="1" x14ac:dyDescent="0.25">
      <c r="A51" s="51"/>
      <c r="B51" s="145">
        <v>1908</v>
      </c>
      <c r="C51" s="137"/>
      <c r="D51" s="58"/>
      <c r="E51" s="17"/>
      <c r="F51" s="15"/>
      <c r="G51" s="15"/>
    </row>
    <row r="52" spans="1:7" s="16" customFormat="1" hidden="1" x14ac:dyDescent="0.25">
      <c r="A52" s="51"/>
      <c r="B52" s="145">
        <v>1909</v>
      </c>
      <c r="C52" s="137"/>
      <c r="D52" s="58"/>
      <c r="E52" s="17"/>
      <c r="F52" s="15"/>
      <c r="G52" s="15"/>
    </row>
    <row r="53" spans="1:7" s="16" customFormat="1" hidden="1" x14ac:dyDescent="0.25">
      <c r="A53" s="51"/>
      <c r="B53" s="145">
        <v>1910</v>
      </c>
      <c r="C53" s="137"/>
      <c r="D53" s="58"/>
      <c r="E53" s="17"/>
      <c r="F53" s="15"/>
      <c r="G53" s="15"/>
    </row>
    <row r="54" spans="1:7" s="16" customFormat="1" hidden="1" x14ac:dyDescent="0.25">
      <c r="A54" s="51"/>
      <c r="B54" s="145">
        <v>1911</v>
      </c>
      <c r="C54" s="137"/>
      <c r="D54" s="58"/>
      <c r="E54" s="17"/>
      <c r="F54" s="15"/>
      <c r="G54" s="15"/>
    </row>
    <row r="55" spans="1:7" s="16" customFormat="1" hidden="1" x14ac:dyDescent="0.25">
      <c r="A55" s="51"/>
      <c r="B55" s="145">
        <v>1912</v>
      </c>
      <c r="C55" s="137"/>
      <c r="D55" s="58"/>
      <c r="E55" s="17"/>
      <c r="F55" s="15"/>
      <c r="G55" s="15"/>
    </row>
    <row r="56" spans="1:7" s="16" customFormat="1" hidden="1" x14ac:dyDescent="0.25">
      <c r="A56" s="51"/>
      <c r="B56" s="145">
        <v>1913</v>
      </c>
      <c r="C56" s="137"/>
      <c r="D56" s="58"/>
      <c r="E56" s="17"/>
      <c r="F56" s="15"/>
      <c r="G56" s="15"/>
    </row>
    <row r="57" spans="1:7" s="16" customFormat="1" hidden="1" x14ac:dyDescent="0.25">
      <c r="A57" s="51"/>
      <c r="B57" s="145">
        <v>1914</v>
      </c>
      <c r="C57" s="137"/>
      <c r="D57" s="58"/>
      <c r="E57" s="17"/>
      <c r="F57" s="15"/>
      <c r="G57" s="15"/>
    </row>
    <row r="58" spans="1:7" s="16" customFormat="1" hidden="1" x14ac:dyDescent="0.25">
      <c r="A58" s="51"/>
      <c r="B58" s="145">
        <v>1915</v>
      </c>
      <c r="C58" s="137"/>
      <c r="D58" s="58"/>
      <c r="E58" s="17"/>
      <c r="F58" s="15"/>
      <c r="G58" s="15"/>
    </row>
    <row r="59" spans="1:7" s="16" customFormat="1" hidden="1" x14ac:dyDescent="0.25">
      <c r="A59" s="51"/>
      <c r="B59" s="145">
        <v>1916</v>
      </c>
      <c r="C59" s="137"/>
      <c r="D59" s="58"/>
      <c r="E59" s="17"/>
      <c r="F59" s="15"/>
      <c r="G59" s="15"/>
    </row>
    <row r="60" spans="1:7" s="16" customFormat="1" hidden="1" x14ac:dyDescent="0.25">
      <c r="A60" s="51"/>
      <c r="B60" s="145">
        <v>1917</v>
      </c>
      <c r="C60" s="137"/>
      <c r="D60" s="58"/>
      <c r="E60" s="17"/>
      <c r="F60" s="15"/>
      <c r="G60" s="15"/>
    </row>
    <row r="61" spans="1:7" s="16" customFormat="1" hidden="1" x14ac:dyDescent="0.25">
      <c r="A61" s="51"/>
      <c r="B61" s="145">
        <v>1918</v>
      </c>
      <c r="C61" s="137"/>
      <c r="D61" s="58"/>
      <c r="E61" s="17"/>
      <c r="F61" s="15"/>
      <c r="G61" s="15"/>
    </row>
    <row r="62" spans="1:7" s="16" customFormat="1" hidden="1" x14ac:dyDescent="0.25">
      <c r="A62" s="51"/>
      <c r="B62" s="145">
        <v>1919</v>
      </c>
      <c r="C62" s="137"/>
      <c r="D62" s="58"/>
      <c r="E62" s="17"/>
      <c r="F62" s="15"/>
      <c r="G62" s="15"/>
    </row>
    <row r="63" spans="1:7" s="16" customFormat="1" hidden="1" x14ac:dyDescent="0.25">
      <c r="A63" s="15"/>
      <c r="B63" s="145">
        <v>1920</v>
      </c>
      <c r="C63" s="144"/>
      <c r="D63" s="52"/>
      <c r="E63" s="17"/>
      <c r="F63" s="15"/>
      <c r="G63" s="15"/>
    </row>
    <row r="64" spans="1:7" s="16" customFormat="1" hidden="1" x14ac:dyDescent="0.25">
      <c r="A64" s="15"/>
      <c r="B64" s="145">
        <v>1921</v>
      </c>
      <c r="C64" s="144"/>
      <c r="D64" s="52"/>
      <c r="E64" s="17"/>
      <c r="F64" s="15"/>
      <c r="G64" s="15"/>
    </row>
    <row r="65" spans="1:7" s="16" customFormat="1" hidden="1" x14ac:dyDescent="0.25">
      <c r="A65" s="15"/>
      <c r="B65" s="145">
        <v>1922</v>
      </c>
      <c r="C65" s="144"/>
      <c r="D65" s="52"/>
      <c r="E65" s="17"/>
      <c r="F65" s="15"/>
      <c r="G65" s="15"/>
    </row>
    <row r="66" spans="1:7" s="16" customFormat="1" hidden="1" x14ac:dyDescent="0.25">
      <c r="A66" s="15"/>
      <c r="B66" s="145">
        <v>1923</v>
      </c>
      <c r="C66" s="144"/>
      <c r="D66" s="52"/>
      <c r="E66" s="17"/>
      <c r="F66" s="15"/>
      <c r="G66" s="15"/>
    </row>
    <row r="67" spans="1:7" s="16" customFormat="1" hidden="1" x14ac:dyDescent="0.25">
      <c r="A67" s="15"/>
      <c r="B67" s="145">
        <v>1924</v>
      </c>
      <c r="C67" s="144"/>
      <c r="D67" s="52"/>
      <c r="E67" s="17"/>
      <c r="F67" s="15"/>
      <c r="G67" s="15"/>
    </row>
    <row r="68" spans="1:7" s="16" customFormat="1" hidden="1" x14ac:dyDescent="0.25">
      <c r="A68" s="15"/>
      <c r="B68" s="145">
        <v>1925</v>
      </c>
      <c r="C68" s="144"/>
      <c r="D68" s="52"/>
      <c r="E68" s="17"/>
      <c r="F68" s="15"/>
      <c r="G68" s="15"/>
    </row>
    <row r="69" spans="1:7" s="16" customFormat="1" hidden="1" x14ac:dyDescent="0.25">
      <c r="A69" s="15"/>
      <c r="B69" s="145">
        <v>1926</v>
      </c>
      <c r="C69" s="144"/>
      <c r="D69" s="52"/>
      <c r="E69" s="17"/>
      <c r="F69" s="15"/>
      <c r="G69" s="15"/>
    </row>
    <row r="70" spans="1:7" s="16" customFormat="1" hidden="1" x14ac:dyDescent="0.25">
      <c r="A70" s="15"/>
      <c r="B70" s="145">
        <v>1927</v>
      </c>
      <c r="C70" s="144"/>
      <c r="D70" s="52"/>
      <c r="E70" s="17"/>
      <c r="F70" s="15"/>
      <c r="G70" s="15"/>
    </row>
    <row r="71" spans="1:7" s="16" customFormat="1" hidden="1" x14ac:dyDescent="0.25">
      <c r="A71" s="15"/>
      <c r="B71" s="145">
        <v>1928</v>
      </c>
      <c r="C71" s="144"/>
      <c r="D71" s="52"/>
      <c r="E71" s="17"/>
      <c r="F71" s="15"/>
      <c r="G71" s="15"/>
    </row>
    <row r="72" spans="1:7" s="16" customFormat="1" hidden="1" x14ac:dyDescent="0.25">
      <c r="A72" s="15"/>
      <c r="B72" s="145">
        <v>1929</v>
      </c>
      <c r="C72" s="144"/>
      <c r="D72" s="52"/>
      <c r="E72" s="17"/>
      <c r="F72" s="15"/>
      <c r="G72" s="15"/>
    </row>
    <row r="73" spans="1:7" s="16" customFormat="1" hidden="1" x14ac:dyDescent="0.25">
      <c r="A73" s="15"/>
      <c r="B73" s="145">
        <v>1930</v>
      </c>
      <c r="C73" s="144"/>
      <c r="D73" s="52"/>
      <c r="E73" s="17"/>
      <c r="F73" s="15"/>
      <c r="G73" s="15"/>
    </row>
    <row r="74" spans="1:7" s="16" customFormat="1" hidden="1" x14ac:dyDescent="0.25">
      <c r="A74" s="15"/>
      <c r="B74" s="145">
        <v>1931</v>
      </c>
      <c r="C74" s="144"/>
      <c r="D74" s="52"/>
      <c r="E74" s="17"/>
      <c r="F74" s="15"/>
      <c r="G74" s="15"/>
    </row>
    <row r="75" spans="1:7" s="16" customFormat="1" hidden="1" x14ac:dyDescent="0.25">
      <c r="A75" s="15"/>
      <c r="B75" s="145">
        <v>1932</v>
      </c>
      <c r="C75" s="144"/>
      <c r="D75" s="52"/>
      <c r="E75" s="17"/>
      <c r="F75" s="15"/>
      <c r="G75" s="15"/>
    </row>
    <row r="76" spans="1:7" s="16" customFormat="1" hidden="1" x14ac:dyDescent="0.25">
      <c r="A76" s="15"/>
      <c r="B76" s="145">
        <v>1933</v>
      </c>
      <c r="C76" s="144"/>
      <c r="D76" s="52"/>
      <c r="E76" s="17"/>
      <c r="F76" s="15"/>
      <c r="G76" s="15"/>
    </row>
    <row r="77" spans="1:7" s="16" customFormat="1" hidden="1" x14ac:dyDescent="0.25">
      <c r="A77" s="15"/>
      <c r="B77" s="145">
        <v>1934</v>
      </c>
      <c r="C77" s="144"/>
      <c r="D77" s="52"/>
      <c r="E77" s="17"/>
      <c r="F77" s="15"/>
      <c r="G77" s="15"/>
    </row>
    <row r="78" spans="1:7" s="16" customFormat="1" hidden="1" x14ac:dyDescent="0.25">
      <c r="A78" s="15"/>
      <c r="B78" s="145">
        <v>1935</v>
      </c>
      <c r="C78" s="144"/>
      <c r="D78" s="52"/>
      <c r="E78" s="17"/>
      <c r="F78" s="15"/>
      <c r="G78" s="15"/>
    </row>
    <row r="79" spans="1:7" s="16" customFormat="1" hidden="1" x14ac:dyDescent="0.25">
      <c r="A79" s="15"/>
      <c r="B79" s="145">
        <v>1936</v>
      </c>
      <c r="C79" s="144"/>
      <c r="D79" s="52"/>
      <c r="E79" s="17"/>
      <c r="F79" s="15"/>
      <c r="G79" s="15"/>
    </row>
    <row r="80" spans="1:7" s="16" customFormat="1" hidden="1" x14ac:dyDescent="0.25">
      <c r="A80" s="15"/>
      <c r="B80" s="145">
        <v>1937</v>
      </c>
      <c r="C80" s="144"/>
      <c r="D80" s="52"/>
      <c r="E80" s="17"/>
      <c r="F80" s="15"/>
      <c r="G80" s="15"/>
    </row>
    <row r="81" spans="1:7" s="16" customFormat="1" hidden="1" x14ac:dyDescent="0.25">
      <c r="A81" s="15"/>
      <c r="B81" s="145">
        <v>1938</v>
      </c>
      <c r="C81" s="144"/>
      <c r="D81" s="52"/>
      <c r="E81" s="17"/>
      <c r="F81" s="15"/>
      <c r="G81" s="15"/>
    </row>
    <row r="82" spans="1:7" s="16" customFormat="1" hidden="1" x14ac:dyDescent="0.25">
      <c r="A82" s="15"/>
      <c r="B82" s="145">
        <v>1939</v>
      </c>
      <c r="C82" s="144"/>
      <c r="D82" s="52"/>
      <c r="E82" s="17"/>
      <c r="F82" s="15"/>
      <c r="G82" s="15"/>
    </row>
    <row r="83" spans="1:7" s="16" customFormat="1" hidden="1" x14ac:dyDescent="0.25">
      <c r="A83" s="15"/>
      <c r="B83" s="145">
        <v>1940</v>
      </c>
      <c r="C83" s="144"/>
      <c r="D83" s="52"/>
      <c r="E83" s="17"/>
      <c r="F83" s="15"/>
      <c r="G83" s="15"/>
    </row>
    <row r="84" spans="1:7" s="16" customFormat="1" hidden="1" x14ac:dyDescent="0.25">
      <c r="A84" s="15"/>
      <c r="B84" s="145">
        <v>1941</v>
      </c>
      <c r="C84" s="144"/>
      <c r="D84" s="52"/>
      <c r="E84" s="17"/>
      <c r="F84" s="15"/>
      <c r="G84" s="15"/>
    </row>
    <row r="85" spans="1:7" s="16" customFormat="1" hidden="1" x14ac:dyDescent="0.25">
      <c r="A85" s="15"/>
      <c r="B85" s="145">
        <v>1942</v>
      </c>
      <c r="C85" s="144"/>
      <c r="D85" s="52"/>
      <c r="E85" s="17"/>
      <c r="F85" s="15"/>
      <c r="G85" s="15"/>
    </row>
    <row r="86" spans="1:7" s="16" customFormat="1" hidden="1" x14ac:dyDescent="0.25">
      <c r="A86" s="15"/>
      <c r="B86" s="145">
        <v>1943</v>
      </c>
      <c r="C86" s="144"/>
      <c r="D86" s="52"/>
      <c r="E86" s="17"/>
      <c r="F86" s="15"/>
      <c r="G86" s="15"/>
    </row>
    <row r="87" spans="1:7" s="16" customFormat="1" hidden="1" x14ac:dyDescent="0.25">
      <c r="A87" s="15"/>
      <c r="B87" s="145">
        <v>1944</v>
      </c>
      <c r="C87" s="144"/>
      <c r="D87" s="52"/>
      <c r="E87" s="17"/>
      <c r="F87" s="15"/>
      <c r="G87" s="15"/>
    </row>
    <row r="88" spans="1:7" s="16" customFormat="1" hidden="1" x14ac:dyDescent="0.25">
      <c r="A88" s="15"/>
      <c r="B88" s="145">
        <v>1945</v>
      </c>
      <c r="C88" s="144"/>
      <c r="D88" s="52"/>
      <c r="E88" s="17"/>
      <c r="F88" s="15"/>
      <c r="G88" s="15"/>
    </row>
    <row r="89" spans="1:7" s="16" customFormat="1" hidden="1" x14ac:dyDescent="0.25">
      <c r="A89" s="15"/>
      <c r="B89" s="145">
        <v>1946</v>
      </c>
      <c r="C89" s="144"/>
      <c r="D89" s="52"/>
      <c r="E89" s="17"/>
      <c r="F89" s="15"/>
      <c r="G89" s="15"/>
    </row>
    <row r="90" spans="1:7" s="16" customFormat="1" hidden="1" x14ac:dyDescent="0.25">
      <c r="A90" s="15"/>
      <c r="B90" s="145">
        <v>1947</v>
      </c>
      <c r="C90" s="144"/>
      <c r="D90" s="52"/>
      <c r="E90" s="17"/>
      <c r="F90" s="15"/>
      <c r="G90" s="15"/>
    </row>
    <row r="91" spans="1:7" s="16" customFormat="1" hidden="1" x14ac:dyDescent="0.25">
      <c r="A91" s="15"/>
      <c r="B91" s="145">
        <v>1948</v>
      </c>
      <c r="C91" s="144"/>
      <c r="D91" s="52"/>
      <c r="E91" s="17"/>
      <c r="F91" s="15"/>
      <c r="G91" s="15"/>
    </row>
    <row r="92" spans="1:7" s="16" customFormat="1" hidden="1" x14ac:dyDescent="0.25">
      <c r="A92" s="15"/>
      <c r="B92" s="145">
        <v>1949</v>
      </c>
      <c r="C92" s="144"/>
      <c r="D92" s="52"/>
      <c r="E92" s="17"/>
      <c r="F92" s="15"/>
      <c r="G92" s="15"/>
    </row>
    <row r="93" spans="1:7" s="16" customFormat="1" hidden="1" x14ac:dyDescent="0.25">
      <c r="A93" s="15"/>
      <c r="B93" s="145">
        <v>1950</v>
      </c>
      <c r="C93" s="144"/>
      <c r="D93" s="52"/>
      <c r="E93" s="17"/>
      <c r="F93" s="15"/>
      <c r="G93" s="15"/>
    </row>
    <row r="94" spans="1:7" s="16" customFormat="1" hidden="1" x14ac:dyDescent="0.25">
      <c r="A94" s="15"/>
      <c r="B94" s="145">
        <v>1951</v>
      </c>
      <c r="C94" s="144"/>
      <c r="D94" s="52"/>
      <c r="E94" s="17"/>
      <c r="F94" s="15"/>
      <c r="G94" s="15"/>
    </row>
    <row r="95" spans="1:7" s="16" customFormat="1" hidden="1" x14ac:dyDescent="0.25">
      <c r="A95" s="15"/>
      <c r="B95" s="145">
        <v>1952</v>
      </c>
      <c r="C95" s="144"/>
      <c r="D95" s="52"/>
      <c r="E95" s="17"/>
      <c r="F95" s="15"/>
      <c r="G95" s="15"/>
    </row>
    <row r="96" spans="1:7" s="16" customFormat="1" hidden="1" x14ac:dyDescent="0.25">
      <c r="A96" s="15"/>
      <c r="B96" s="145">
        <v>1953</v>
      </c>
      <c r="C96" s="144"/>
      <c r="D96" s="52"/>
      <c r="E96" s="17"/>
      <c r="F96" s="15"/>
      <c r="G96" s="15"/>
    </row>
    <row r="97" spans="1:7" s="16" customFormat="1" hidden="1" x14ac:dyDescent="0.25">
      <c r="A97" s="15"/>
      <c r="B97" s="145">
        <v>1954</v>
      </c>
      <c r="C97" s="144"/>
      <c r="D97" s="52"/>
      <c r="E97" s="17"/>
      <c r="F97" s="15"/>
      <c r="G97" s="15"/>
    </row>
    <row r="98" spans="1:7" s="16" customFormat="1" hidden="1" x14ac:dyDescent="0.25">
      <c r="A98" s="15"/>
      <c r="B98" s="145">
        <v>1955</v>
      </c>
      <c r="C98" s="144"/>
      <c r="D98" s="52"/>
      <c r="E98" s="17"/>
      <c r="F98" s="15"/>
      <c r="G98" s="15"/>
    </row>
    <row r="99" spans="1:7" s="16" customFormat="1" hidden="1" x14ac:dyDescent="0.25">
      <c r="A99" s="15"/>
      <c r="B99" s="145">
        <v>1956</v>
      </c>
      <c r="C99" s="144"/>
      <c r="D99" s="52"/>
      <c r="E99" s="17"/>
      <c r="F99" s="15"/>
      <c r="G99" s="15"/>
    </row>
    <row r="100" spans="1:7" s="16" customFormat="1" hidden="1" x14ac:dyDescent="0.25">
      <c r="A100" s="15"/>
      <c r="B100" s="145">
        <v>1957</v>
      </c>
      <c r="C100" s="144"/>
      <c r="D100" s="52"/>
      <c r="E100" s="17"/>
      <c r="F100" s="15"/>
      <c r="G100" s="15"/>
    </row>
    <row r="101" spans="1:7" s="16" customFormat="1" hidden="1" x14ac:dyDescent="0.25">
      <c r="A101" s="15"/>
      <c r="B101" s="145">
        <v>1958</v>
      </c>
      <c r="C101" s="144"/>
      <c r="D101" s="52"/>
      <c r="E101" s="17"/>
      <c r="F101" s="15"/>
      <c r="G101" s="15"/>
    </row>
    <row r="102" spans="1:7" s="16" customFormat="1" hidden="1" x14ac:dyDescent="0.25">
      <c r="A102" s="15"/>
      <c r="B102" s="145">
        <v>1959</v>
      </c>
      <c r="C102" s="144"/>
      <c r="D102" s="52"/>
      <c r="E102" s="17"/>
      <c r="F102" s="15"/>
      <c r="G102" s="15"/>
    </row>
    <row r="103" spans="1:7" s="16" customFormat="1" hidden="1" x14ac:dyDescent="0.25">
      <c r="A103" s="15"/>
      <c r="B103" s="145">
        <v>1960</v>
      </c>
      <c r="C103" s="144"/>
      <c r="D103" s="52"/>
      <c r="E103" s="17"/>
      <c r="F103" s="15"/>
      <c r="G103" s="15"/>
    </row>
    <row r="104" spans="1:7" s="16" customFormat="1" hidden="1" x14ac:dyDescent="0.25">
      <c r="A104" s="15"/>
      <c r="B104" s="145">
        <v>1961</v>
      </c>
      <c r="C104" s="144"/>
      <c r="D104" s="52"/>
      <c r="E104" s="17"/>
      <c r="F104" s="15"/>
      <c r="G104" s="15"/>
    </row>
    <row r="105" spans="1:7" s="16" customFormat="1" hidden="1" x14ac:dyDescent="0.25">
      <c r="A105" s="15"/>
      <c r="B105" s="145">
        <v>1962</v>
      </c>
      <c r="C105" s="144"/>
      <c r="D105" s="52"/>
      <c r="E105" s="17"/>
      <c r="F105" s="15"/>
      <c r="G105" s="15"/>
    </row>
    <row r="106" spans="1:7" s="16" customFormat="1" hidden="1" x14ac:dyDescent="0.25">
      <c r="A106" s="15"/>
      <c r="B106" s="145">
        <v>1963</v>
      </c>
      <c r="C106" s="144"/>
      <c r="D106" s="52"/>
      <c r="E106" s="17"/>
      <c r="F106" s="15"/>
      <c r="G106" s="15"/>
    </row>
    <row r="107" spans="1:7" s="16" customFormat="1" hidden="1" x14ac:dyDescent="0.25">
      <c r="A107" s="15"/>
      <c r="B107" s="145">
        <v>1964</v>
      </c>
      <c r="C107" s="144"/>
      <c r="D107" s="52"/>
      <c r="E107" s="17"/>
      <c r="F107" s="15"/>
      <c r="G107" s="15"/>
    </row>
    <row r="108" spans="1:7" s="16" customFormat="1" hidden="1" x14ac:dyDescent="0.25">
      <c r="A108" s="15"/>
      <c r="B108" s="145">
        <v>1965</v>
      </c>
      <c r="C108" s="144"/>
      <c r="D108" s="52"/>
      <c r="E108" s="17"/>
      <c r="F108" s="15"/>
      <c r="G108" s="15"/>
    </row>
    <row r="109" spans="1:7" s="16" customFormat="1" hidden="1" x14ac:dyDescent="0.25">
      <c r="A109" s="15"/>
      <c r="B109" s="145">
        <v>1966</v>
      </c>
      <c r="C109" s="144"/>
      <c r="D109" s="52"/>
      <c r="E109" s="17"/>
      <c r="F109" s="15"/>
      <c r="G109" s="15"/>
    </row>
    <row r="110" spans="1:7" s="16" customFormat="1" hidden="1" x14ac:dyDescent="0.25">
      <c r="A110" s="15"/>
      <c r="B110" s="145">
        <v>1967</v>
      </c>
      <c r="C110" s="144"/>
      <c r="D110" s="52"/>
      <c r="E110" s="17"/>
      <c r="F110" s="15"/>
      <c r="G110" s="15"/>
    </row>
    <row r="111" spans="1:7" s="16" customFormat="1" hidden="1" x14ac:dyDescent="0.25">
      <c r="A111" s="15"/>
      <c r="B111" s="145">
        <v>1968</v>
      </c>
      <c r="C111" s="144"/>
      <c r="D111" s="52"/>
      <c r="E111" s="17"/>
      <c r="F111" s="15"/>
      <c r="G111" s="15"/>
    </row>
    <row r="112" spans="1:7" s="16" customFormat="1" hidden="1" x14ac:dyDescent="0.25">
      <c r="A112" s="15"/>
      <c r="B112" s="145">
        <v>1969</v>
      </c>
      <c r="C112" s="144"/>
      <c r="D112" s="52"/>
      <c r="E112" s="17"/>
      <c r="F112" s="15"/>
      <c r="G112" s="15"/>
    </row>
    <row r="113" spans="1:7" s="16" customFormat="1" hidden="1" x14ac:dyDescent="0.25">
      <c r="A113" s="15"/>
      <c r="B113" s="145">
        <v>1970</v>
      </c>
      <c r="C113" s="144"/>
      <c r="D113" s="52"/>
      <c r="E113" s="17"/>
      <c r="F113" s="15"/>
      <c r="G113" s="15"/>
    </row>
    <row r="114" spans="1:7" s="16" customFormat="1" hidden="1" x14ac:dyDescent="0.25">
      <c r="A114" s="15"/>
      <c r="B114" s="145">
        <v>1971</v>
      </c>
      <c r="C114" s="144"/>
      <c r="D114" s="52"/>
      <c r="E114" s="17"/>
      <c r="F114" s="15"/>
      <c r="G114" s="15"/>
    </row>
    <row r="115" spans="1:7" s="16" customFormat="1" hidden="1" x14ac:dyDescent="0.25">
      <c r="A115" s="15"/>
      <c r="B115" s="145">
        <v>1972</v>
      </c>
      <c r="C115" s="144"/>
      <c r="D115" s="52"/>
      <c r="E115" s="17"/>
      <c r="F115" s="15"/>
      <c r="G115" s="15"/>
    </row>
    <row r="116" spans="1:7" s="16" customFormat="1" hidden="1" x14ac:dyDescent="0.25">
      <c r="A116" s="15"/>
      <c r="B116" s="145">
        <v>1973</v>
      </c>
      <c r="C116" s="144"/>
      <c r="D116" s="52"/>
      <c r="E116" s="17"/>
      <c r="F116" s="15"/>
      <c r="G116" s="15"/>
    </row>
    <row r="117" spans="1:7" s="16" customFormat="1" hidden="1" x14ac:dyDescent="0.25">
      <c r="A117" s="15"/>
      <c r="B117" s="145">
        <v>1974</v>
      </c>
      <c r="C117" s="144"/>
      <c r="D117" s="52"/>
      <c r="E117" s="17"/>
      <c r="F117" s="15"/>
      <c r="G117" s="15"/>
    </row>
    <row r="118" spans="1:7" s="16" customFormat="1" hidden="1" x14ac:dyDescent="0.25">
      <c r="A118" s="15"/>
      <c r="B118" s="145">
        <v>1975</v>
      </c>
      <c r="C118" s="144"/>
      <c r="D118" s="52"/>
      <c r="E118" s="17"/>
      <c r="F118" s="15"/>
      <c r="G118" s="15"/>
    </row>
    <row r="119" spans="1:7" s="16" customFormat="1" hidden="1" x14ac:dyDescent="0.25">
      <c r="A119" s="15"/>
      <c r="B119" s="145">
        <v>1976</v>
      </c>
      <c r="C119" s="144"/>
      <c r="D119" s="52"/>
      <c r="E119" s="17"/>
      <c r="F119" s="15"/>
      <c r="G119" s="15"/>
    </row>
    <row r="120" spans="1:7" s="16" customFormat="1" hidden="1" x14ac:dyDescent="0.25">
      <c r="A120" s="15"/>
      <c r="B120" s="145">
        <v>1977</v>
      </c>
      <c r="C120" s="144"/>
      <c r="D120" s="52"/>
      <c r="E120" s="17"/>
      <c r="F120" s="15"/>
      <c r="G120" s="15"/>
    </row>
    <row r="121" spans="1:7" s="16" customFormat="1" hidden="1" x14ac:dyDescent="0.25">
      <c r="A121" s="15"/>
      <c r="B121" s="145">
        <v>1978</v>
      </c>
      <c r="C121" s="144"/>
      <c r="D121" s="52"/>
      <c r="E121" s="17"/>
      <c r="F121" s="15"/>
      <c r="G121" s="15"/>
    </row>
    <row r="122" spans="1:7" s="16" customFormat="1" hidden="1" x14ac:dyDescent="0.25">
      <c r="A122" s="15"/>
      <c r="B122" s="145">
        <v>1979</v>
      </c>
      <c r="C122" s="144"/>
      <c r="D122" s="52"/>
      <c r="E122" s="17"/>
      <c r="F122" s="15"/>
      <c r="G122" s="15"/>
    </row>
    <row r="123" spans="1:7" s="16" customFormat="1" hidden="1" x14ac:dyDescent="0.25">
      <c r="A123" s="15"/>
      <c r="B123" s="145">
        <v>1980</v>
      </c>
      <c r="C123" s="144"/>
      <c r="D123" s="52"/>
      <c r="E123" s="17"/>
      <c r="F123" s="15"/>
      <c r="G123" s="15"/>
    </row>
    <row r="124" spans="1:7" s="16" customFormat="1" hidden="1" x14ac:dyDescent="0.25">
      <c r="A124" s="15"/>
      <c r="B124" s="145">
        <v>1981</v>
      </c>
      <c r="C124" s="144"/>
      <c r="D124" s="52"/>
      <c r="E124" s="17"/>
      <c r="F124" s="15"/>
      <c r="G124" s="15"/>
    </row>
    <row r="125" spans="1:7" s="16" customFormat="1" hidden="1" x14ac:dyDescent="0.25">
      <c r="A125" s="15"/>
      <c r="B125" s="145">
        <v>1982</v>
      </c>
      <c r="C125" s="144"/>
      <c r="D125" s="52"/>
      <c r="E125" s="17"/>
      <c r="F125" s="15"/>
      <c r="G125" s="15"/>
    </row>
    <row r="126" spans="1:7" s="16" customFormat="1" hidden="1" x14ac:dyDescent="0.25">
      <c r="A126" s="15"/>
      <c r="B126" s="145">
        <v>1983</v>
      </c>
      <c r="C126" s="144"/>
      <c r="D126" s="52"/>
      <c r="E126" s="17"/>
      <c r="F126" s="15"/>
      <c r="G126" s="15"/>
    </row>
    <row r="127" spans="1:7" s="16" customFormat="1" hidden="1" x14ac:dyDescent="0.25">
      <c r="A127" s="15"/>
      <c r="B127" s="145">
        <v>1984</v>
      </c>
      <c r="C127" s="144"/>
      <c r="D127" s="52"/>
      <c r="E127" s="17"/>
      <c r="F127" s="15"/>
      <c r="G127" s="15"/>
    </row>
    <row r="128" spans="1:7" s="16" customFormat="1" hidden="1" x14ac:dyDescent="0.25">
      <c r="A128" s="15"/>
      <c r="B128" s="145">
        <v>1985</v>
      </c>
      <c r="C128" s="144"/>
      <c r="D128" s="52"/>
      <c r="E128" s="17"/>
      <c r="F128" s="15"/>
      <c r="G128" s="15"/>
    </row>
    <row r="129" spans="1:7" s="16" customFormat="1" hidden="1" x14ac:dyDescent="0.25">
      <c r="A129" s="15"/>
      <c r="B129" s="145">
        <v>1986</v>
      </c>
      <c r="C129" s="144"/>
      <c r="D129" s="52"/>
      <c r="E129" s="17"/>
      <c r="F129" s="15"/>
      <c r="G129" s="15"/>
    </row>
    <row r="130" spans="1:7" s="16" customFormat="1" hidden="1" x14ac:dyDescent="0.25">
      <c r="A130" s="15"/>
      <c r="B130" s="145">
        <v>1987</v>
      </c>
      <c r="C130" s="144"/>
      <c r="D130" s="52"/>
      <c r="E130" s="17"/>
      <c r="F130" s="15"/>
      <c r="G130" s="15"/>
    </row>
    <row r="131" spans="1:7" s="16" customFormat="1" hidden="1" x14ac:dyDescent="0.25">
      <c r="A131" s="15"/>
      <c r="B131" s="145">
        <v>1988</v>
      </c>
      <c r="C131" s="144"/>
      <c r="D131" s="52"/>
      <c r="E131" s="17"/>
      <c r="F131" s="15"/>
      <c r="G131" s="15"/>
    </row>
    <row r="132" spans="1:7" s="16" customFormat="1" hidden="1" x14ac:dyDescent="0.25">
      <c r="A132" s="15"/>
      <c r="B132" s="145">
        <v>1989</v>
      </c>
      <c r="C132" s="144"/>
      <c r="D132" s="52"/>
      <c r="E132" s="17"/>
      <c r="F132" s="15"/>
      <c r="G132" s="15"/>
    </row>
    <row r="133" spans="1:7" s="16" customFormat="1" hidden="1" x14ac:dyDescent="0.25">
      <c r="A133" s="15"/>
      <c r="B133" s="145">
        <v>1990</v>
      </c>
      <c r="C133" s="144"/>
      <c r="D133" s="52"/>
      <c r="E133" s="17"/>
      <c r="F133" s="15"/>
      <c r="G133" s="15"/>
    </row>
    <row r="134" spans="1:7" s="16" customFormat="1" hidden="1" x14ac:dyDescent="0.25">
      <c r="A134" s="15"/>
      <c r="B134" s="145">
        <v>1991</v>
      </c>
      <c r="C134" s="144"/>
      <c r="D134" s="52"/>
      <c r="E134" s="17"/>
      <c r="F134" s="15"/>
      <c r="G134" s="15"/>
    </row>
    <row r="135" spans="1:7" s="16" customFormat="1" hidden="1" x14ac:dyDescent="0.25">
      <c r="A135" s="15"/>
      <c r="B135" s="145">
        <v>1992</v>
      </c>
      <c r="C135" s="144"/>
      <c r="D135" s="52"/>
      <c r="E135" s="17"/>
      <c r="F135" s="15"/>
      <c r="G135" s="15"/>
    </row>
    <row r="136" spans="1:7" s="16" customFormat="1" hidden="1" x14ac:dyDescent="0.25">
      <c r="A136" s="15"/>
      <c r="B136" s="145">
        <v>1993</v>
      </c>
      <c r="C136" s="144"/>
      <c r="D136" s="52"/>
      <c r="E136" s="17"/>
      <c r="F136" s="15"/>
      <c r="G136" s="15"/>
    </row>
    <row r="137" spans="1:7" s="16" customFormat="1" hidden="1" x14ac:dyDescent="0.25">
      <c r="A137" s="15"/>
      <c r="B137" s="145">
        <v>1994</v>
      </c>
      <c r="C137" s="144"/>
      <c r="D137" s="52"/>
      <c r="E137" s="17"/>
      <c r="F137" s="15"/>
      <c r="G137" s="15"/>
    </row>
    <row r="138" spans="1:7" s="16" customFormat="1" hidden="1" x14ac:dyDescent="0.25">
      <c r="A138" s="15"/>
      <c r="B138" s="145">
        <v>1995</v>
      </c>
      <c r="C138" s="144"/>
      <c r="D138" s="52"/>
      <c r="E138" s="17"/>
      <c r="F138" s="15"/>
      <c r="G138" s="15"/>
    </row>
    <row r="139" spans="1:7" s="16" customFormat="1" hidden="1" x14ac:dyDescent="0.25">
      <c r="A139" s="15"/>
      <c r="B139" s="145">
        <v>1996</v>
      </c>
      <c r="C139" s="144"/>
      <c r="D139" s="52"/>
      <c r="E139" s="17"/>
      <c r="F139" s="15"/>
      <c r="G139" s="15"/>
    </row>
    <row r="140" spans="1:7" s="16" customFormat="1" hidden="1" x14ac:dyDescent="0.25">
      <c r="A140" s="15"/>
      <c r="B140" s="145">
        <v>1997</v>
      </c>
      <c r="C140" s="144"/>
      <c r="D140" s="52"/>
      <c r="E140" s="17"/>
      <c r="F140" s="15"/>
      <c r="G140" s="15"/>
    </row>
    <row r="141" spans="1:7" s="16" customFormat="1" hidden="1" x14ac:dyDescent="0.25">
      <c r="A141" s="15"/>
      <c r="B141" s="145">
        <v>1998</v>
      </c>
      <c r="C141" s="144"/>
      <c r="D141" s="52"/>
      <c r="E141" s="17"/>
      <c r="F141" s="15"/>
      <c r="G141" s="15"/>
    </row>
    <row r="142" spans="1:7" s="16" customFormat="1" hidden="1" x14ac:dyDescent="0.25">
      <c r="A142" s="15"/>
      <c r="B142" s="145">
        <v>1999</v>
      </c>
      <c r="C142" s="144"/>
      <c r="D142" s="52"/>
      <c r="E142" s="17"/>
      <c r="F142" s="15"/>
      <c r="G142" s="15"/>
    </row>
    <row r="143" spans="1:7" s="16" customFormat="1" hidden="1" x14ac:dyDescent="0.25">
      <c r="A143" s="15"/>
      <c r="B143" s="145">
        <v>2000</v>
      </c>
      <c r="C143" s="144"/>
      <c r="D143" s="52"/>
      <c r="E143" s="17"/>
      <c r="F143" s="15"/>
      <c r="G143" s="15"/>
    </row>
    <row r="144" spans="1:7" s="16" customFormat="1" hidden="1" x14ac:dyDescent="0.25">
      <c r="A144" s="15"/>
      <c r="B144" s="145">
        <v>2001</v>
      </c>
      <c r="C144" s="144"/>
      <c r="D144" s="52"/>
      <c r="E144" s="17"/>
      <c r="F144" s="15"/>
      <c r="G144" s="15"/>
    </row>
    <row r="145" spans="1:7" s="16" customFormat="1" hidden="1" x14ac:dyDescent="0.25">
      <c r="A145" s="15"/>
      <c r="B145" s="145">
        <v>2002</v>
      </c>
      <c r="C145" s="144"/>
      <c r="D145" s="52"/>
      <c r="E145" s="17"/>
      <c r="F145" s="15"/>
      <c r="G145" s="15"/>
    </row>
    <row r="146" spans="1:7" s="16" customFormat="1" hidden="1" x14ac:dyDescent="0.25">
      <c r="A146" s="15"/>
      <c r="B146" s="145">
        <v>2003</v>
      </c>
      <c r="C146" s="144"/>
      <c r="D146" s="52"/>
      <c r="E146" s="17"/>
      <c r="F146" s="15"/>
      <c r="G146" s="15"/>
    </row>
    <row r="147" spans="1:7" s="16" customFormat="1" hidden="1" x14ac:dyDescent="0.25">
      <c r="A147" s="15"/>
      <c r="B147" s="145">
        <v>2004</v>
      </c>
      <c r="C147" s="144"/>
      <c r="D147" s="52"/>
      <c r="E147" s="17"/>
      <c r="F147" s="15"/>
      <c r="G147" s="15"/>
    </row>
    <row r="148" spans="1:7" s="16" customFormat="1" hidden="1" x14ac:dyDescent="0.25">
      <c r="A148" s="15"/>
      <c r="B148" s="145">
        <v>2005</v>
      </c>
      <c r="C148" s="144"/>
      <c r="D148" s="52"/>
      <c r="E148" s="17"/>
      <c r="F148" s="15"/>
      <c r="G148" s="15"/>
    </row>
    <row r="149" spans="1:7" s="16" customFormat="1" hidden="1" x14ac:dyDescent="0.25">
      <c r="A149" s="15"/>
      <c r="B149" s="145">
        <v>2006</v>
      </c>
      <c r="C149" s="144"/>
      <c r="D149" s="52"/>
      <c r="E149" s="17"/>
      <c r="F149" s="15"/>
      <c r="G149" s="15"/>
    </row>
    <row r="150" spans="1:7" s="16" customFormat="1" hidden="1" x14ac:dyDescent="0.25">
      <c r="A150" s="15"/>
      <c r="B150" s="145">
        <v>2007</v>
      </c>
      <c r="C150" s="144"/>
      <c r="D150" s="52"/>
      <c r="E150" s="17"/>
      <c r="F150" s="15"/>
      <c r="G150" s="15"/>
    </row>
    <row r="151" spans="1:7" s="16" customFormat="1" hidden="1" x14ac:dyDescent="0.25">
      <c r="A151" s="15"/>
      <c r="B151" s="145">
        <v>2008</v>
      </c>
      <c r="C151" s="144"/>
      <c r="D151" s="52"/>
      <c r="E151" s="17"/>
      <c r="F151" s="15"/>
      <c r="G151" s="15"/>
    </row>
    <row r="152" spans="1:7" s="16" customFormat="1" hidden="1" x14ac:dyDescent="0.25">
      <c r="A152" s="15"/>
      <c r="B152" s="145">
        <v>2009</v>
      </c>
      <c r="C152" s="144"/>
      <c r="D152" s="52"/>
      <c r="E152" s="17"/>
      <c r="F152" s="15"/>
      <c r="G152" s="15"/>
    </row>
    <row r="153" spans="1:7" s="16" customFormat="1" hidden="1" x14ac:dyDescent="0.25">
      <c r="A153" s="15"/>
      <c r="B153" s="145">
        <v>2010</v>
      </c>
      <c r="C153" s="144"/>
      <c r="D153" s="52"/>
      <c r="E153" s="17"/>
      <c r="F153" s="15"/>
      <c r="G153" s="15"/>
    </row>
    <row r="154" spans="1:7" s="16" customFormat="1" hidden="1" x14ac:dyDescent="0.25">
      <c r="A154" s="15"/>
      <c r="B154" s="145">
        <v>2011</v>
      </c>
      <c r="C154" s="144"/>
      <c r="D154" s="52"/>
      <c r="E154" s="17"/>
      <c r="F154" s="15"/>
      <c r="G154" s="15"/>
    </row>
    <row r="155" spans="1:7" s="16" customFormat="1" hidden="1" x14ac:dyDescent="0.25">
      <c r="A155" s="15"/>
      <c r="B155" s="145">
        <v>2012</v>
      </c>
      <c r="C155" s="144"/>
      <c r="D155" s="52"/>
      <c r="E155" s="17"/>
      <c r="F155" s="15"/>
      <c r="G155" s="15"/>
    </row>
    <row r="156" spans="1:7" s="16" customFormat="1" hidden="1" x14ac:dyDescent="0.25">
      <c r="A156" s="15"/>
      <c r="B156" s="145">
        <v>2013</v>
      </c>
      <c r="C156" s="144"/>
      <c r="D156" s="52"/>
      <c r="E156" s="17"/>
      <c r="F156" s="15"/>
      <c r="G156" s="15"/>
    </row>
    <row r="157" spans="1:7" s="16" customFormat="1" hidden="1" x14ac:dyDescent="0.25">
      <c r="A157" s="15"/>
      <c r="B157" s="145">
        <v>2014</v>
      </c>
      <c r="C157" s="144"/>
      <c r="D157" s="52"/>
      <c r="E157" s="17"/>
      <c r="F157" s="15"/>
      <c r="G157" s="15"/>
    </row>
    <row r="158" spans="1:7" s="16" customFormat="1" hidden="1" x14ac:dyDescent="0.25">
      <c r="A158" s="15"/>
      <c r="B158" s="145">
        <v>2015</v>
      </c>
      <c r="C158" s="144"/>
      <c r="D158" s="52"/>
      <c r="E158" s="17"/>
      <c r="F158" s="15"/>
      <c r="G158" s="15"/>
    </row>
    <row r="159" spans="1:7" s="16" customFormat="1" hidden="1" x14ac:dyDescent="0.25">
      <c r="A159" s="15"/>
      <c r="B159" s="145">
        <v>2016</v>
      </c>
      <c r="C159" s="144"/>
      <c r="D159" s="52"/>
      <c r="E159" s="17"/>
      <c r="F159" s="15"/>
      <c r="G159" s="15"/>
    </row>
    <row r="160" spans="1:7" s="16" customFormat="1" hidden="1" x14ac:dyDescent="0.25">
      <c r="A160" s="15"/>
      <c r="B160" s="145">
        <v>2017</v>
      </c>
      <c r="C160" s="144"/>
      <c r="D160" s="52"/>
      <c r="E160" s="17"/>
      <c r="F160" s="15"/>
      <c r="G160" s="15"/>
    </row>
    <row r="161" spans="1:7" s="16" customFormat="1" hidden="1" x14ac:dyDescent="0.25">
      <c r="A161" s="15"/>
      <c r="B161" s="145">
        <v>2018</v>
      </c>
      <c r="C161" s="144"/>
      <c r="D161" s="52"/>
      <c r="E161" s="17"/>
      <c r="F161" s="15"/>
      <c r="G161" s="15"/>
    </row>
    <row r="162" spans="1:7" s="16" customFormat="1" hidden="1" x14ac:dyDescent="0.25">
      <c r="A162" s="15"/>
      <c r="B162" s="145">
        <v>2019</v>
      </c>
      <c r="C162" s="144"/>
      <c r="D162" s="52"/>
      <c r="E162" s="17"/>
      <c r="F162" s="15"/>
      <c r="G162" s="15"/>
    </row>
    <row r="163" spans="1:7" s="16" customFormat="1" ht="15.75" hidden="1" thickBot="1" x14ac:dyDescent="0.3">
      <c r="A163" s="15"/>
      <c r="B163" s="136">
        <v>2020</v>
      </c>
      <c r="C163" s="144"/>
      <c r="D163" s="52"/>
      <c r="E163" s="17"/>
      <c r="F163" s="15"/>
      <c r="G163" s="15"/>
    </row>
    <row r="164" spans="1:7" s="16" customFormat="1" hidden="1" x14ac:dyDescent="0.25">
      <c r="A164" s="15"/>
      <c r="B164" s="144"/>
      <c r="C164" s="144"/>
      <c r="D164" s="52"/>
      <c r="E164" s="17"/>
      <c r="F164" s="15"/>
      <c r="G164" s="15"/>
    </row>
    <row r="165" spans="1:7" s="16" customFormat="1" hidden="1" x14ac:dyDescent="0.25">
      <c r="A165" s="15"/>
      <c r="B165" s="144"/>
      <c r="C165" s="150"/>
      <c r="D165" s="52"/>
      <c r="E165" s="17"/>
      <c r="F165" s="15"/>
      <c r="G165" s="15"/>
    </row>
    <row r="166" spans="1:7" s="16" customFormat="1" hidden="1" x14ac:dyDescent="0.25">
      <c r="A166" s="15"/>
      <c r="B166" s="144"/>
      <c r="C166" s="144"/>
      <c r="D166" s="52"/>
      <c r="E166" s="17"/>
      <c r="F166" s="15"/>
      <c r="G166" s="15"/>
    </row>
    <row r="167" spans="1:7" s="16" customFormat="1" hidden="1" x14ac:dyDescent="0.25">
      <c r="A167" s="15"/>
      <c r="B167" s="144" t="s">
        <v>119</v>
      </c>
      <c r="C167" s="43" t="b">
        <v>0</v>
      </c>
      <c r="D167" s="52"/>
      <c r="E167" s="17"/>
      <c r="F167" s="15"/>
      <c r="G167" s="15"/>
    </row>
    <row r="168" spans="1:7" s="16" customFormat="1" hidden="1" x14ac:dyDescent="0.25">
      <c r="A168" s="15"/>
      <c r="B168" s="144" t="s">
        <v>120</v>
      </c>
      <c r="C168" s="144" t="b">
        <v>0</v>
      </c>
      <c r="D168" s="52"/>
      <c r="E168" s="17"/>
      <c r="F168" s="15"/>
      <c r="G168" s="15"/>
    </row>
    <row r="169" spans="1:7" s="16" customFormat="1" hidden="1" x14ac:dyDescent="0.25">
      <c r="A169" s="15"/>
      <c r="B169" s="146" t="s">
        <v>121</v>
      </c>
      <c r="C169" s="144" t="b">
        <v>0</v>
      </c>
      <c r="D169" s="52"/>
      <c r="E169" s="17"/>
      <c r="F169" s="15"/>
      <c r="G169" s="15"/>
    </row>
    <row r="170" spans="1:7" s="16" customFormat="1" hidden="1" x14ac:dyDescent="0.25">
      <c r="A170" s="15"/>
      <c r="B170" s="146" t="s">
        <v>122</v>
      </c>
      <c r="C170" s="144" t="b">
        <v>0</v>
      </c>
      <c r="D170" s="52"/>
      <c r="E170" s="17"/>
      <c r="F170" s="15"/>
      <c r="G170" s="15"/>
    </row>
    <row r="171" spans="1:7" s="16" customFormat="1" hidden="1" x14ac:dyDescent="0.25">
      <c r="A171" s="15"/>
      <c r="B171" s="15"/>
      <c r="C171" s="15"/>
      <c r="D171" s="52"/>
      <c r="E171" s="17"/>
      <c r="F171" s="15"/>
      <c r="G171" s="15"/>
    </row>
    <row r="172" spans="1:7" s="16" customFormat="1" hidden="1" x14ac:dyDescent="0.25">
      <c r="A172" s="15"/>
      <c r="B172" s="15"/>
      <c r="C172" s="15"/>
      <c r="D172" s="52"/>
      <c r="E172" s="17"/>
      <c r="F172" s="15"/>
      <c r="G172" s="15"/>
    </row>
    <row r="173" spans="1:7" s="16" customFormat="1" hidden="1" x14ac:dyDescent="0.25">
      <c r="A173" s="15"/>
      <c r="B173" s="15"/>
      <c r="C173" s="15"/>
      <c r="D173" s="52"/>
      <c r="E173" s="17"/>
      <c r="F173" s="15"/>
      <c r="G173" s="15"/>
    </row>
    <row r="174" spans="1:7" s="16" customFormat="1" x14ac:dyDescent="0.25">
      <c r="A174" s="15"/>
      <c r="B174" s="15"/>
      <c r="C174" s="15"/>
      <c r="D174" s="52"/>
      <c r="E174" s="17"/>
      <c r="F174" s="15"/>
      <c r="G174" s="15"/>
    </row>
    <row r="175" spans="1:7" s="16" customFormat="1" x14ac:dyDescent="0.25">
      <c r="A175" s="15"/>
      <c r="B175" s="15"/>
      <c r="C175" s="15"/>
      <c r="D175" s="52"/>
      <c r="E175" s="17"/>
      <c r="F175" s="15"/>
      <c r="G175" s="15"/>
    </row>
    <row r="176" spans="1:7" s="16" customFormat="1" x14ac:dyDescent="0.25">
      <c r="A176" s="15"/>
      <c r="B176" s="15"/>
      <c r="C176" s="15"/>
      <c r="D176" s="52"/>
      <c r="E176" s="17"/>
      <c r="F176" s="15"/>
      <c r="G176" s="15"/>
    </row>
    <row r="177" spans="1:7" s="16" customFormat="1" x14ac:dyDescent="0.25">
      <c r="A177" s="15"/>
      <c r="B177" s="15"/>
      <c r="C177" s="15"/>
      <c r="D177" s="52"/>
      <c r="E177" s="17"/>
      <c r="F177" s="15"/>
      <c r="G177" s="15"/>
    </row>
    <row r="178" spans="1:7" s="16" customFormat="1" x14ac:dyDescent="0.25">
      <c r="A178" s="15"/>
      <c r="B178" s="15"/>
      <c r="C178" s="15"/>
      <c r="D178" s="52"/>
      <c r="E178" s="17"/>
      <c r="F178" s="15"/>
      <c r="G178" s="15"/>
    </row>
    <row r="179" spans="1:7" s="16" customFormat="1" x14ac:dyDescent="0.25">
      <c r="A179" s="15"/>
      <c r="B179" s="15"/>
      <c r="C179" s="15"/>
      <c r="D179" s="52"/>
      <c r="E179" s="17"/>
      <c r="F179" s="15"/>
      <c r="G179" s="15"/>
    </row>
    <row r="180" spans="1:7" s="16" customFormat="1" x14ac:dyDescent="0.25">
      <c r="A180" s="15"/>
      <c r="B180" s="15"/>
      <c r="C180" s="15"/>
      <c r="D180" s="52"/>
      <c r="E180" s="17"/>
      <c r="F180" s="15"/>
      <c r="G180" s="15"/>
    </row>
    <row r="181" spans="1:7" s="16" customFormat="1" x14ac:dyDescent="0.25">
      <c r="A181" s="15"/>
      <c r="B181" s="15"/>
      <c r="C181" s="15"/>
      <c r="D181" s="52"/>
      <c r="E181" s="17"/>
      <c r="F181" s="15"/>
      <c r="G181" s="15"/>
    </row>
    <row r="182" spans="1:7" s="16" customFormat="1" x14ac:dyDescent="0.25">
      <c r="A182" s="15"/>
      <c r="B182" s="15"/>
      <c r="C182" s="15"/>
      <c r="D182" s="52"/>
      <c r="E182" s="17"/>
      <c r="F182" s="15"/>
      <c r="G182" s="15"/>
    </row>
    <row r="183" spans="1:7" s="16" customFormat="1" x14ac:dyDescent="0.25">
      <c r="A183" s="15"/>
      <c r="B183" s="15"/>
      <c r="C183" s="15"/>
      <c r="D183" s="52"/>
      <c r="E183" s="17"/>
      <c r="F183" s="15"/>
      <c r="G183" s="15"/>
    </row>
    <row r="184" spans="1:7" s="16" customFormat="1" x14ac:dyDescent="0.25">
      <c r="A184" s="15"/>
      <c r="B184" s="15"/>
      <c r="C184" s="15"/>
      <c r="D184" s="52"/>
      <c r="E184" s="17"/>
      <c r="F184" s="15"/>
      <c r="G184" s="15"/>
    </row>
    <row r="185" spans="1:7" s="16" customFormat="1" x14ac:dyDescent="0.25">
      <c r="A185" s="15"/>
      <c r="B185" s="15"/>
      <c r="C185" s="15"/>
      <c r="D185" s="52"/>
      <c r="E185" s="17"/>
      <c r="F185" s="15"/>
      <c r="G185" s="15"/>
    </row>
    <row r="186" spans="1:7" s="16" customFormat="1" x14ac:dyDescent="0.25">
      <c r="A186" s="15"/>
      <c r="B186" s="15"/>
      <c r="C186" s="15"/>
      <c r="D186" s="52"/>
      <c r="E186" s="17"/>
      <c r="F186" s="15"/>
      <c r="G186" s="15"/>
    </row>
    <row r="187" spans="1:7" s="16" customFormat="1" x14ac:dyDescent="0.25">
      <c r="A187" s="15"/>
      <c r="B187" s="15"/>
      <c r="C187" s="15"/>
      <c r="D187" s="52"/>
      <c r="E187" s="17"/>
      <c r="F187" s="15"/>
      <c r="G187" s="15"/>
    </row>
    <row r="188" spans="1:7" s="16" customFormat="1" x14ac:dyDescent="0.25">
      <c r="A188" s="15"/>
      <c r="B188" s="15"/>
      <c r="C188" s="15"/>
      <c r="D188" s="52"/>
      <c r="E188" s="17"/>
      <c r="F188" s="15"/>
      <c r="G188" s="15"/>
    </row>
    <row r="189" spans="1:7" s="16" customFormat="1" x14ac:dyDescent="0.25">
      <c r="A189" s="15"/>
      <c r="B189" s="15"/>
      <c r="C189" s="15"/>
      <c r="D189" s="52"/>
      <c r="E189" s="17"/>
      <c r="F189" s="15"/>
      <c r="G189" s="15"/>
    </row>
    <row r="190" spans="1:7" s="16" customFormat="1" x14ac:dyDescent="0.25">
      <c r="A190" s="15"/>
      <c r="B190" s="15"/>
      <c r="C190" s="15"/>
      <c r="D190" s="52"/>
      <c r="E190" s="17"/>
      <c r="F190" s="15"/>
      <c r="G190" s="15"/>
    </row>
    <row r="191" spans="1:7" s="16" customFormat="1" x14ac:dyDescent="0.25">
      <c r="A191" s="15"/>
      <c r="B191" s="15"/>
      <c r="C191" s="15"/>
      <c r="D191" s="52"/>
      <c r="E191" s="17"/>
      <c r="F191" s="15"/>
      <c r="G191" s="15"/>
    </row>
    <row r="192" spans="1:7" s="16" customFormat="1" x14ac:dyDescent="0.25">
      <c r="A192" s="15"/>
      <c r="B192" s="15"/>
      <c r="C192" s="15"/>
      <c r="D192" s="52"/>
      <c r="E192" s="17"/>
      <c r="F192" s="15"/>
      <c r="G192" s="15"/>
    </row>
    <row r="193" spans="1:7" s="16" customFormat="1" x14ac:dyDescent="0.25">
      <c r="A193" s="15"/>
      <c r="B193" s="15"/>
      <c r="C193" s="15"/>
      <c r="D193" s="52"/>
      <c r="E193" s="17"/>
      <c r="F193" s="15"/>
      <c r="G193" s="15"/>
    </row>
    <row r="194" spans="1:7" s="16" customFormat="1" x14ac:dyDescent="0.25">
      <c r="A194" s="15"/>
      <c r="B194" s="15"/>
      <c r="C194" s="15"/>
      <c r="D194" s="52"/>
      <c r="E194" s="17"/>
      <c r="F194" s="15"/>
      <c r="G194" s="15"/>
    </row>
    <row r="195" spans="1:7" s="16" customFormat="1" x14ac:dyDescent="0.25">
      <c r="A195" s="15"/>
      <c r="B195" s="15"/>
      <c r="C195" s="15"/>
      <c r="D195" s="52"/>
      <c r="E195" s="17"/>
      <c r="F195" s="15"/>
      <c r="G195" s="15"/>
    </row>
    <row r="196" spans="1:7" s="16" customFormat="1" x14ac:dyDescent="0.25">
      <c r="A196" s="15"/>
      <c r="B196" s="15"/>
      <c r="C196" s="15"/>
      <c r="D196" s="52"/>
      <c r="E196" s="17"/>
      <c r="F196" s="15"/>
      <c r="G196" s="15"/>
    </row>
    <row r="197" spans="1:7" s="16" customFormat="1" x14ac:dyDescent="0.25">
      <c r="A197" s="15"/>
      <c r="B197" s="15"/>
      <c r="C197" s="15"/>
      <c r="D197" s="52"/>
      <c r="E197" s="17"/>
      <c r="F197" s="15"/>
      <c r="G197" s="15"/>
    </row>
    <row r="198" spans="1:7" s="16" customFormat="1" x14ac:dyDescent="0.25">
      <c r="A198" s="15"/>
      <c r="B198" s="15"/>
      <c r="C198" s="15"/>
      <c r="D198" s="52"/>
      <c r="E198" s="17"/>
      <c r="F198" s="15"/>
      <c r="G198" s="15"/>
    </row>
    <row r="199" spans="1:7" s="16" customFormat="1" x14ac:dyDescent="0.25">
      <c r="A199" s="15"/>
      <c r="B199" s="15"/>
      <c r="C199" s="15"/>
      <c r="D199" s="52"/>
      <c r="E199" s="17"/>
      <c r="F199" s="15"/>
      <c r="G199" s="15"/>
    </row>
    <row r="200" spans="1:7" s="16" customFormat="1" x14ac:dyDescent="0.25">
      <c r="A200" s="15"/>
      <c r="B200" s="15"/>
      <c r="C200" s="15"/>
      <c r="D200" s="52"/>
      <c r="E200" s="17"/>
      <c r="F200" s="15"/>
      <c r="G200" s="15"/>
    </row>
    <row r="201" spans="1:7" s="16" customFormat="1" x14ac:dyDescent="0.25">
      <c r="A201" s="15"/>
      <c r="B201" s="15"/>
      <c r="C201" s="15"/>
      <c r="D201" s="52"/>
      <c r="E201" s="17"/>
      <c r="F201" s="15"/>
      <c r="G201" s="15"/>
    </row>
    <row r="202" spans="1:7" s="16" customFormat="1" x14ac:dyDescent="0.25">
      <c r="A202" s="15"/>
      <c r="B202" s="15"/>
      <c r="C202" s="15"/>
      <c r="D202" s="52"/>
      <c r="E202" s="17"/>
      <c r="F202" s="15"/>
      <c r="G202" s="15"/>
    </row>
    <row r="203" spans="1:7" s="16" customFormat="1" x14ac:dyDescent="0.25">
      <c r="A203" s="15"/>
      <c r="B203" s="15"/>
      <c r="C203" s="15"/>
      <c r="D203" s="52"/>
      <c r="E203" s="17"/>
      <c r="F203" s="15"/>
      <c r="G203" s="15"/>
    </row>
    <row r="204" spans="1:7" s="16" customFormat="1" x14ac:dyDescent="0.25">
      <c r="A204" s="15"/>
      <c r="B204" s="15"/>
      <c r="C204" s="15"/>
      <c r="D204" s="52"/>
      <c r="E204" s="17"/>
      <c r="F204" s="15"/>
      <c r="G204" s="15"/>
    </row>
    <row r="205" spans="1:7" s="16" customFormat="1" x14ac:dyDescent="0.25">
      <c r="A205" s="15"/>
      <c r="B205" s="15"/>
      <c r="C205" s="15"/>
      <c r="D205" s="52"/>
      <c r="E205" s="17"/>
      <c r="F205" s="15"/>
      <c r="G205" s="15"/>
    </row>
    <row r="206" spans="1:7" s="16" customFormat="1" x14ac:dyDescent="0.25">
      <c r="A206" s="15"/>
      <c r="B206" s="15"/>
      <c r="C206" s="15"/>
      <c r="D206" s="52"/>
      <c r="E206" s="17"/>
      <c r="F206" s="15"/>
      <c r="G206" s="15"/>
    </row>
    <row r="207" spans="1:7" s="16" customFormat="1" x14ac:dyDescent="0.25">
      <c r="A207" s="15"/>
      <c r="B207" s="15"/>
      <c r="C207" s="15"/>
      <c r="D207" s="52"/>
      <c r="E207" s="17"/>
      <c r="F207" s="15"/>
      <c r="G207" s="15"/>
    </row>
    <row r="208" spans="1:7" s="16" customFormat="1" x14ac:dyDescent="0.25">
      <c r="A208" s="15"/>
      <c r="B208" s="15"/>
      <c r="C208" s="15"/>
      <c r="D208" s="52"/>
      <c r="E208" s="17"/>
      <c r="F208" s="15"/>
      <c r="G208" s="15"/>
    </row>
    <row r="209" spans="1:7" s="16" customFormat="1" x14ac:dyDescent="0.25">
      <c r="A209" s="15"/>
      <c r="B209" s="15"/>
      <c r="C209" s="15"/>
      <c r="D209" s="52"/>
      <c r="E209" s="17"/>
      <c r="F209" s="15"/>
      <c r="G209" s="15"/>
    </row>
    <row r="210" spans="1:7" s="16" customFormat="1" x14ac:dyDescent="0.25">
      <c r="A210" s="15"/>
      <c r="B210" s="15"/>
      <c r="C210" s="15"/>
      <c r="D210" s="52"/>
      <c r="E210" s="17"/>
      <c r="F210" s="15"/>
      <c r="G210" s="15"/>
    </row>
    <row r="211" spans="1:7" s="16" customFormat="1" x14ac:dyDescent="0.25">
      <c r="A211" s="15"/>
      <c r="B211" s="15"/>
      <c r="C211" s="15"/>
      <c r="D211" s="52"/>
      <c r="E211" s="17"/>
      <c r="F211" s="15"/>
      <c r="G211" s="15"/>
    </row>
    <row r="212" spans="1:7" s="16" customFormat="1" x14ac:dyDescent="0.25">
      <c r="A212" s="15"/>
      <c r="B212" s="15"/>
      <c r="C212" s="15"/>
      <c r="D212" s="52"/>
      <c r="E212" s="17"/>
      <c r="F212" s="15"/>
      <c r="G212" s="15"/>
    </row>
    <row r="213" spans="1:7" s="16" customFormat="1" x14ac:dyDescent="0.25">
      <c r="A213" s="15"/>
      <c r="B213" s="15"/>
      <c r="C213" s="15"/>
      <c r="D213" s="52"/>
      <c r="E213" s="17"/>
      <c r="F213" s="15"/>
      <c r="G213" s="15"/>
    </row>
    <row r="214" spans="1:7" s="16" customFormat="1" x14ac:dyDescent="0.25">
      <c r="A214" s="15"/>
      <c r="B214" s="15"/>
      <c r="C214" s="15"/>
      <c r="D214" s="52"/>
      <c r="E214" s="17"/>
      <c r="F214" s="15"/>
      <c r="G214" s="15"/>
    </row>
    <row r="215" spans="1:7" s="16" customFormat="1" x14ac:dyDescent="0.25">
      <c r="A215" s="15"/>
      <c r="B215" s="15"/>
      <c r="C215" s="15"/>
      <c r="D215" s="52"/>
      <c r="E215" s="17"/>
      <c r="F215" s="15"/>
      <c r="G215" s="15"/>
    </row>
    <row r="216" spans="1:7" s="16" customFormat="1" x14ac:dyDescent="0.25">
      <c r="A216" s="15"/>
      <c r="B216" s="15"/>
      <c r="C216" s="15"/>
      <c r="D216" s="52"/>
      <c r="E216" s="17"/>
      <c r="F216" s="15"/>
      <c r="G216" s="15"/>
    </row>
    <row r="217" spans="1:7" s="16" customFormat="1" x14ac:dyDescent="0.25">
      <c r="A217" s="15"/>
      <c r="B217" s="15"/>
      <c r="C217" s="15"/>
      <c r="D217" s="52"/>
      <c r="E217" s="17"/>
      <c r="F217" s="15"/>
      <c r="G217" s="15"/>
    </row>
    <row r="218" spans="1:7" s="16" customFormat="1" x14ac:dyDescent="0.25">
      <c r="A218" s="15"/>
      <c r="B218" s="15"/>
      <c r="C218" s="15"/>
      <c r="D218" s="52"/>
      <c r="E218" s="17"/>
      <c r="F218" s="15"/>
      <c r="G218" s="15"/>
    </row>
    <row r="219" spans="1:7" s="16" customFormat="1" x14ac:dyDescent="0.25">
      <c r="A219" s="15"/>
      <c r="B219" s="15"/>
      <c r="C219" s="15"/>
      <c r="D219" s="52"/>
      <c r="E219" s="17"/>
      <c r="F219" s="15"/>
      <c r="G219" s="15"/>
    </row>
    <row r="220" spans="1:7" s="16" customFormat="1" x14ac:dyDescent="0.25">
      <c r="A220" s="15"/>
      <c r="B220" s="15"/>
      <c r="C220" s="15"/>
      <c r="D220" s="52"/>
      <c r="E220" s="17"/>
      <c r="F220" s="15"/>
      <c r="G220" s="15"/>
    </row>
    <row r="221" spans="1:7" s="16" customFormat="1" x14ac:dyDescent="0.25">
      <c r="A221" s="15"/>
      <c r="B221" s="15"/>
      <c r="C221" s="15"/>
      <c r="D221" s="52"/>
      <c r="E221" s="17"/>
      <c r="F221" s="15"/>
      <c r="G221" s="15"/>
    </row>
    <row r="222" spans="1:7" s="16" customFormat="1" x14ac:dyDescent="0.25">
      <c r="A222" s="15"/>
      <c r="B222" s="15"/>
      <c r="C222" s="15"/>
      <c r="D222" s="52"/>
      <c r="E222" s="17"/>
      <c r="F222" s="15"/>
      <c r="G222" s="15"/>
    </row>
    <row r="223" spans="1:7" s="16" customFormat="1" x14ac:dyDescent="0.25">
      <c r="A223" s="15"/>
      <c r="B223" s="15"/>
      <c r="C223" s="15"/>
      <c r="D223" s="52"/>
      <c r="E223" s="17"/>
      <c r="F223" s="15"/>
      <c r="G223" s="15"/>
    </row>
    <row r="224" spans="1:7" s="16" customFormat="1" x14ac:dyDescent="0.25">
      <c r="A224" s="15"/>
      <c r="B224" s="15"/>
      <c r="C224" s="15"/>
      <c r="D224" s="52"/>
      <c r="E224" s="17"/>
      <c r="F224" s="15"/>
      <c r="G224" s="15"/>
    </row>
    <row r="225" spans="1:7" s="16" customFormat="1" x14ac:dyDescent="0.25">
      <c r="A225" s="15"/>
      <c r="B225" s="15"/>
      <c r="C225" s="15"/>
      <c r="D225" s="52"/>
      <c r="E225" s="17"/>
      <c r="F225" s="15"/>
      <c r="G225" s="15"/>
    </row>
    <row r="226" spans="1:7" s="16" customFormat="1" x14ac:dyDescent="0.25">
      <c r="A226" s="15"/>
      <c r="B226" s="15"/>
      <c r="C226" s="15"/>
      <c r="D226" s="52"/>
      <c r="E226" s="17"/>
      <c r="F226" s="15"/>
      <c r="G226" s="15"/>
    </row>
    <row r="227" spans="1:7" s="16" customFormat="1" x14ac:dyDescent="0.25">
      <c r="A227" s="15"/>
      <c r="B227" s="15"/>
      <c r="C227" s="15"/>
      <c r="D227" s="52"/>
      <c r="E227" s="17"/>
      <c r="F227" s="15"/>
      <c r="G227" s="15"/>
    </row>
    <row r="228" spans="1:7" s="16" customFormat="1" x14ac:dyDescent="0.25">
      <c r="A228" s="15"/>
      <c r="B228" s="15"/>
      <c r="C228" s="15"/>
      <c r="D228" s="52"/>
      <c r="E228" s="17"/>
      <c r="F228" s="15"/>
      <c r="G228" s="15"/>
    </row>
    <row r="229" spans="1:7" s="16" customFormat="1" x14ac:dyDescent="0.25">
      <c r="A229" s="15"/>
      <c r="B229" s="15"/>
      <c r="C229" s="15"/>
      <c r="D229" s="52"/>
      <c r="E229" s="17"/>
      <c r="F229" s="15"/>
      <c r="G229" s="15"/>
    </row>
    <row r="230" spans="1:7" s="16" customFormat="1" x14ac:dyDescent="0.25">
      <c r="A230" s="15"/>
      <c r="B230" s="15"/>
      <c r="C230" s="15"/>
      <c r="D230" s="52"/>
      <c r="E230" s="17"/>
      <c r="F230" s="15"/>
      <c r="G230" s="15"/>
    </row>
    <row r="231" spans="1:7" s="16" customFormat="1" x14ac:dyDescent="0.25">
      <c r="A231" s="15"/>
      <c r="B231" s="15"/>
      <c r="C231" s="15"/>
      <c r="D231" s="52"/>
      <c r="E231" s="17"/>
      <c r="F231" s="15"/>
      <c r="G231" s="15"/>
    </row>
    <row r="232" spans="1:7" s="16" customFormat="1" x14ac:dyDescent="0.25">
      <c r="A232" s="15"/>
      <c r="B232" s="15"/>
      <c r="C232" s="15"/>
      <c r="D232" s="52"/>
      <c r="E232" s="17"/>
      <c r="F232" s="15"/>
      <c r="G232" s="15"/>
    </row>
    <row r="233" spans="1:7" s="16" customFormat="1" x14ac:dyDescent="0.25">
      <c r="A233" s="15"/>
      <c r="B233" s="15"/>
      <c r="C233" s="15"/>
      <c r="D233" s="52"/>
      <c r="E233" s="17"/>
      <c r="F233" s="15"/>
      <c r="G233" s="15"/>
    </row>
  </sheetData>
  <sheetProtection algorithmName="SHA-512" hashValue="E8zJDegZFrQoHBu/ggiQAEAdaEO6nNFB2Bb0lt7hPm6NGobrJJWEnY9RkJogQpfrw+paaiU6gAhck+LvYhl2UQ==" saltValue="+lPP0HVKCrVlLelx+i+dmA==" spinCount="100000" sheet="1" objects="1" scenarios="1" selectLockedCells="1"/>
  <mergeCells count="1">
    <mergeCell ref="A1:C1"/>
  </mergeCells>
  <conditionalFormatting sqref="D4:D9">
    <cfRule type="containsText" dxfId="166" priority="65" operator="containsText" text="X">
      <formula>NOT(ISERROR(SEARCH("X",D4)))</formula>
    </cfRule>
  </conditionalFormatting>
  <conditionalFormatting sqref="D4:D10">
    <cfRule type="containsText" dxfId="165" priority="64" operator="containsText" text="√">
      <formula>NOT(ISERROR(SEARCH("√",D4)))</formula>
    </cfRule>
  </conditionalFormatting>
  <conditionalFormatting sqref="D1:D2 D4:D1048576">
    <cfRule type="containsText" dxfId="164" priority="61" operator="containsText" text="!">
      <formula>NOT(ISERROR(SEARCH("!",D1)))</formula>
    </cfRule>
  </conditionalFormatting>
  <conditionalFormatting sqref="D3">
    <cfRule type="containsText" dxfId="163" priority="13" operator="containsText" text="!">
      <formula>NOT(ISERROR(SEARCH("!",D3)))</formula>
    </cfRule>
  </conditionalFormatting>
  <conditionalFormatting sqref="D3">
    <cfRule type="containsText" dxfId="162" priority="17" operator="containsText" text="X">
      <formula>NOT(ISERROR(SEARCH("X",D3)))</formula>
    </cfRule>
  </conditionalFormatting>
  <conditionalFormatting sqref="D3">
    <cfRule type="containsText" dxfId="161" priority="16" operator="containsText" text="√">
      <formula>NOT(ISERROR(SEARCH("√",D3)))</formula>
    </cfRule>
  </conditionalFormatting>
  <conditionalFormatting sqref="D3">
    <cfRule type="containsText" dxfId="160" priority="14" operator="containsText" text="!">
      <formula>NOT(ISERROR(SEARCH("!",D3)))</formula>
    </cfRule>
    <cfRule type="iconSet" priority="15">
      <iconSet iconSet="3Symbols">
        <cfvo type="percent" val="0"/>
        <cfvo type="percent" val="33"/>
        <cfvo type="percent" val="67"/>
      </iconSet>
    </cfRule>
  </conditionalFormatting>
  <conditionalFormatting sqref="D5">
    <cfRule type="containsText" dxfId="159" priority="6" operator="containsText" text="!">
      <formula>NOT(ISERROR(SEARCH("!",D5)))</formula>
    </cfRule>
    <cfRule type="iconSet" priority="7">
      <iconSet iconSet="3Symbols">
        <cfvo type="percent" val="0"/>
        <cfvo type="percent" val="33"/>
        <cfvo type="percent" val="67"/>
      </iconSe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Drop Down 11">
              <controlPr defaultSize="0" autoLine="0" autoPict="0">
                <anchor moveWithCells="1">
                  <from>
                    <xdr:col>2</xdr:col>
                    <xdr:colOff>0</xdr:colOff>
                    <xdr:row>2</xdr:row>
                    <xdr:rowOff>9525</xdr:rowOff>
                  </from>
                  <to>
                    <xdr:col>2</xdr:col>
                    <xdr:colOff>3657600</xdr:colOff>
                    <xdr:row>2</xdr:row>
                    <xdr:rowOff>200025</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1</xdr:col>
                    <xdr:colOff>3162300</xdr:colOff>
                    <xdr:row>5</xdr:row>
                    <xdr:rowOff>28575</xdr:rowOff>
                  </from>
                  <to>
                    <xdr:col>2</xdr:col>
                    <xdr:colOff>809625</xdr:colOff>
                    <xdr:row>7</xdr:row>
                    <xdr:rowOff>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2</xdr:col>
                    <xdr:colOff>876300</xdr:colOff>
                    <xdr:row>5</xdr:row>
                    <xdr:rowOff>28575</xdr:rowOff>
                  </from>
                  <to>
                    <xdr:col>2</xdr:col>
                    <xdr:colOff>1733550</xdr:colOff>
                    <xdr:row>7</xdr:row>
                    <xdr:rowOff>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13</xdr:col>
                    <xdr:colOff>561975</xdr:colOff>
                    <xdr:row>5</xdr:row>
                    <xdr:rowOff>28575</xdr:rowOff>
                  </from>
                  <to>
                    <xdr:col>15</xdr:col>
                    <xdr:colOff>200025</xdr:colOff>
                    <xdr:row>7</xdr:row>
                    <xdr:rowOff>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2</xdr:col>
                    <xdr:colOff>1857375</xdr:colOff>
                    <xdr:row>5</xdr:row>
                    <xdr:rowOff>19050</xdr:rowOff>
                  </from>
                  <to>
                    <xdr:col>2</xdr:col>
                    <xdr:colOff>2714625</xdr:colOff>
                    <xdr:row>6</xdr:row>
                    <xdr:rowOff>180975</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2</xdr:col>
                    <xdr:colOff>2743200</xdr:colOff>
                    <xdr:row>5</xdr:row>
                    <xdr:rowOff>9525</xdr:rowOff>
                  </from>
                  <to>
                    <xdr:col>2</xdr:col>
                    <xdr:colOff>3600450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59"/>
  <sheetViews>
    <sheetView workbookViewId="0">
      <selection activeCell="C11" sqref="C11"/>
    </sheetView>
  </sheetViews>
  <sheetFormatPr defaultRowHeight="15" x14ac:dyDescent="0.25"/>
  <cols>
    <col min="1" max="1" width="5.7109375" style="67" customWidth="1"/>
    <col min="2" max="2" width="48.140625" style="67" customWidth="1"/>
    <col min="3" max="3" width="55.140625" style="67" customWidth="1"/>
    <col min="4" max="4" width="2.42578125" style="68" customWidth="1"/>
    <col min="5" max="5" width="24" style="17" customWidth="1"/>
    <col min="6" max="6" width="11.5703125" style="15" customWidth="1"/>
    <col min="7" max="7" width="18" style="15" hidden="1" customWidth="1"/>
    <col min="8" max="10" width="9.140625" style="16" hidden="1" customWidth="1"/>
    <col min="11" max="35" width="9.140625" style="16"/>
    <col min="36" max="16384" width="9.140625" style="18"/>
  </cols>
  <sheetData>
    <row r="1" spans="1:16" ht="81" customHeight="1" x14ac:dyDescent="0.25">
      <c r="A1" s="194" t="s">
        <v>98</v>
      </c>
      <c r="B1" s="195"/>
      <c r="C1" s="195"/>
      <c r="D1" s="13"/>
      <c r="E1" s="14"/>
      <c r="K1" s="17"/>
    </row>
    <row r="2" spans="1:16" x14ac:dyDescent="0.25">
      <c r="A2" s="19" t="s">
        <v>78</v>
      </c>
      <c r="B2" s="20" t="s">
        <v>79</v>
      </c>
      <c r="C2" s="115" t="s">
        <v>80</v>
      </c>
      <c r="D2" s="21"/>
      <c r="E2" s="22" t="s">
        <v>81</v>
      </c>
      <c r="F2" s="22" t="s">
        <v>82</v>
      </c>
      <c r="G2" s="17"/>
    </row>
    <row r="3" spans="1:16" ht="27" x14ac:dyDescent="0.25">
      <c r="A3" s="23">
        <v>1.1000000000000001</v>
      </c>
      <c r="B3" s="24" t="s">
        <v>103</v>
      </c>
      <c r="C3" s="29"/>
      <c r="D3" s="26" t="str">
        <f>IF(C195=TRUE,"!","√")</f>
        <v>√</v>
      </c>
      <c r="E3" s="27"/>
      <c r="F3" s="28"/>
      <c r="G3" s="16"/>
    </row>
    <row r="4" spans="1:16" x14ac:dyDescent="0.25">
      <c r="A4" s="23"/>
      <c r="B4" s="24"/>
      <c r="C4" s="29"/>
      <c r="D4" s="26"/>
      <c r="E4" s="27"/>
      <c r="F4" s="28"/>
      <c r="G4" s="16"/>
    </row>
    <row r="5" spans="1:16" ht="8.25" customHeight="1" thickBot="1" x14ac:dyDescent="0.3">
      <c r="A5" s="23"/>
      <c r="B5" s="24"/>
      <c r="C5" s="29"/>
      <c r="D5" s="26"/>
      <c r="E5" s="27"/>
      <c r="F5" s="28"/>
      <c r="G5" s="16"/>
    </row>
    <row r="6" spans="1:16" ht="16.5" customHeight="1" thickBot="1" x14ac:dyDescent="0.3">
      <c r="A6" s="23"/>
      <c r="B6" s="24"/>
      <c r="C6" s="25"/>
      <c r="D6" s="26"/>
      <c r="E6" s="28"/>
      <c r="F6" s="30"/>
      <c r="G6" s="16"/>
    </row>
    <row r="7" spans="1:16" ht="5.25" customHeight="1" x14ac:dyDescent="0.25">
      <c r="A7" s="23"/>
      <c r="B7" s="24"/>
      <c r="C7" s="29"/>
      <c r="D7" s="26"/>
      <c r="E7" s="28"/>
      <c r="F7" s="30"/>
      <c r="G7" s="16"/>
    </row>
    <row r="8" spans="1:16" ht="4.5" customHeight="1" x14ac:dyDescent="0.25">
      <c r="A8" s="23"/>
      <c r="B8" s="32"/>
      <c r="C8" s="29"/>
      <c r="D8" s="26"/>
      <c r="E8" s="28"/>
      <c r="F8" s="30"/>
      <c r="G8" s="31"/>
      <c r="H8" s="31"/>
      <c r="I8" s="31"/>
      <c r="J8" s="31"/>
      <c r="K8" s="31"/>
      <c r="L8" s="31"/>
      <c r="M8" s="31"/>
      <c r="N8" s="31"/>
      <c r="O8" s="31"/>
      <c r="P8" s="31"/>
    </row>
    <row r="9" spans="1:16" ht="40.5" x14ac:dyDescent="0.25">
      <c r="A9" s="34">
        <v>1.2</v>
      </c>
      <c r="B9" s="32" t="s">
        <v>123</v>
      </c>
      <c r="C9" s="35">
        <v>2</v>
      </c>
      <c r="D9" s="26" t="str">
        <f>IF(C9=0,"X","√")</f>
        <v>√</v>
      </c>
      <c r="E9" s="30"/>
      <c r="F9" s="28"/>
      <c r="G9" s="31"/>
      <c r="H9" s="31"/>
      <c r="I9" s="31"/>
      <c r="J9" s="31"/>
      <c r="K9" s="31"/>
      <c r="L9" s="31"/>
      <c r="M9" s="31"/>
      <c r="N9" s="31"/>
      <c r="O9" s="31"/>
      <c r="P9" s="31"/>
    </row>
    <row r="10" spans="1:16" ht="4.5" customHeight="1" thickBot="1" x14ac:dyDescent="0.3">
      <c r="A10" s="34"/>
      <c r="B10" s="32"/>
      <c r="C10" s="35"/>
      <c r="D10" s="36"/>
      <c r="E10" s="28"/>
      <c r="F10" s="30"/>
      <c r="G10" s="31"/>
      <c r="H10" s="31"/>
      <c r="I10" s="31"/>
      <c r="J10" s="31"/>
      <c r="K10" s="31"/>
      <c r="L10" s="31"/>
      <c r="M10" s="31"/>
      <c r="N10" s="31"/>
      <c r="O10" s="31"/>
      <c r="P10" s="31"/>
    </row>
    <row r="11" spans="1:16" ht="51" customHeight="1" thickBot="1" x14ac:dyDescent="0.3">
      <c r="A11" s="34"/>
      <c r="B11" s="32" t="s">
        <v>104</v>
      </c>
      <c r="C11" s="37"/>
      <c r="D11" s="26" t="str">
        <f>IF(C9=1,"!","√")</f>
        <v>√</v>
      </c>
      <c r="E11" s="27"/>
      <c r="F11" s="28"/>
      <c r="G11" s="33"/>
      <c r="H11" s="31"/>
      <c r="I11" s="31"/>
      <c r="J11" s="31"/>
      <c r="K11" s="31"/>
      <c r="L11" s="31"/>
      <c r="M11" s="31"/>
      <c r="N11" s="31"/>
      <c r="O11" s="31"/>
      <c r="P11" s="31"/>
    </row>
    <row r="12" spans="1:16" ht="12" customHeight="1" thickBot="1" x14ac:dyDescent="0.3">
      <c r="A12" s="38"/>
      <c r="B12" s="32"/>
      <c r="C12" s="39"/>
      <c r="D12" s="40"/>
      <c r="E12" s="41"/>
      <c r="F12" s="30"/>
      <c r="G12" s="31"/>
      <c r="H12" s="31"/>
      <c r="I12" s="31"/>
      <c r="J12" s="31"/>
      <c r="K12" s="31"/>
      <c r="L12" s="31"/>
      <c r="M12" s="31"/>
      <c r="N12" s="31"/>
      <c r="O12" s="31"/>
      <c r="P12" s="31"/>
    </row>
    <row r="13" spans="1:16" ht="60" customHeight="1" thickBot="1" x14ac:dyDescent="0.3">
      <c r="A13" s="76">
        <v>1.3</v>
      </c>
      <c r="B13" s="32" t="s">
        <v>113</v>
      </c>
      <c r="C13" s="25"/>
      <c r="D13" s="26" t="str">
        <f>IF(C13=0,"X","√")</f>
        <v>X</v>
      </c>
      <c r="E13" s="41"/>
      <c r="F13" s="30"/>
      <c r="G13" s="31"/>
      <c r="H13" s="31"/>
      <c r="I13" s="31"/>
      <c r="J13" s="31"/>
      <c r="K13" s="31"/>
      <c r="L13" s="31"/>
      <c r="M13" s="31"/>
      <c r="N13" s="31"/>
      <c r="O13" s="31"/>
      <c r="P13" s="31"/>
    </row>
    <row r="14" spans="1:16" ht="18" customHeight="1" x14ac:dyDescent="0.25">
      <c r="A14" s="38"/>
      <c r="B14" s="32"/>
      <c r="C14" s="39"/>
      <c r="D14" s="40"/>
      <c r="E14" s="41"/>
      <c r="F14" s="30"/>
      <c r="G14" s="31"/>
      <c r="H14" s="31"/>
      <c r="I14" s="31"/>
      <c r="J14" s="31"/>
      <c r="K14" s="31"/>
      <c r="L14" s="31"/>
      <c r="M14" s="31"/>
      <c r="N14" s="31"/>
      <c r="O14" s="31"/>
      <c r="P14" s="31"/>
    </row>
    <row r="15" spans="1:16" ht="21" customHeight="1" x14ac:dyDescent="0.25">
      <c r="A15" s="76">
        <v>1.4</v>
      </c>
      <c r="B15" s="24" t="s">
        <v>69</v>
      </c>
      <c r="C15" s="39">
        <v>2</v>
      </c>
      <c r="D15" s="26" t="str">
        <f>IF(C15&gt;1,"X","√")</f>
        <v>X</v>
      </c>
      <c r="E15" s="41"/>
      <c r="F15" s="30"/>
      <c r="G15" s="31"/>
      <c r="H15" s="31"/>
      <c r="I15" s="31"/>
      <c r="J15" s="31"/>
      <c r="K15" s="31"/>
      <c r="L15" s="31"/>
      <c r="M15" s="31"/>
      <c r="N15" s="31"/>
      <c r="O15" s="31"/>
      <c r="P15" s="31"/>
    </row>
    <row r="16" spans="1:16" ht="27.75" customHeight="1" x14ac:dyDescent="0.25">
      <c r="A16" s="76">
        <v>1.5</v>
      </c>
      <c r="B16" s="24" t="s">
        <v>125</v>
      </c>
      <c r="C16" s="39">
        <v>2</v>
      </c>
      <c r="D16" s="26" t="str">
        <f>IF(C16&gt;1,"X","√")</f>
        <v>X</v>
      </c>
      <c r="E16" s="41"/>
      <c r="F16" s="30"/>
      <c r="G16" s="31"/>
      <c r="H16" s="31"/>
      <c r="I16" s="31"/>
      <c r="J16" s="31"/>
      <c r="K16" s="31"/>
      <c r="L16" s="31"/>
      <c r="M16" s="31"/>
      <c r="N16" s="31"/>
      <c r="O16" s="31"/>
      <c r="P16" s="31"/>
    </row>
    <row r="17" spans="1:16" ht="31.5" customHeight="1" x14ac:dyDescent="0.25">
      <c r="A17" s="38"/>
      <c r="B17" s="20" t="s">
        <v>124</v>
      </c>
      <c r="C17" s="39"/>
      <c r="D17" s="40"/>
      <c r="E17" s="41"/>
      <c r="F17" s="30"/>
      <c r="G17" s="31"/>
      <c r="H17" s="31"/>
      <c r="I17" s="31"/>
      <c r="J17" s="31"/>
      <c r="K17" s="31"/>
      <c r="L17" s="31"/>
      <c r="M17" s="31"/>
      <c r="N17" s="31"/>
      <c r="O17" s="31"/>
      <c r="P17" s="31"/>
    </row>
    <row r="18" spans="1:16" ht="24.75" customHeight="1" x14ac:dyDescent="0.25">
      <c r="A18" s="76">
        <v>1.6</v>
      </c>
      <c r="B18" s="78" t="s">
        <v>106</v>
      </c>
      <c r="C18" s="39">
        <v>2</v>
      </c>
      <c r="D18" s="26" t="str">
        <f>IF(C18&gt;1,"!","√")</f>
        <v>!</v>
      </c>
      <c r="E18" s="41"/>
      <c r="F18" s="30"/>
      <c r="G18" s="31"/>
      <c r="H18" s="31"/>
      <c r="I18" s="31"/>
      <c r="J18" s="31"/>
      <c r="K18" s="31"/>
      <c r="L18" s="31"/>
      <c r="M18" s="31"/>
      <c r="N18" s="31"/>
      <c r="O18" s="31"/>
      <c r="P18" s="31"/>
    </row>
    <row r="19" spans="1:16" ht="25.5" customHeight="1" x14ac:dyDescent="0.25">
      <c r="A19" s="76">
        <v>1.7</v>
      </c>
      <c r="B19" s="32" t="s">
        <v>107</v>
      </c>
      <c r="C19" s="39">
        <v>2</v>
      </c>
      <c r="D19" s="26" t="str">
        <f>IF(C19&gt;1,"!","√")</f>
        <v>!</v>
      </c>
      <c r="E19" s="30"/>
      <c r="F19" s="30"/>
      <c r="G19" s="42">
        <f>IF(J19=3,1,0)</f>
        <v>1</v>
      </c>
      <c r="H19" s="43"/>
      <c r="I19" s="43"/>
      <c r="J19" s="43">
        <v>3</v>
      </c>
      <c r="K19" s="31"/>
      <c r="L19" s="31"/>
      <c r="M19" s="31"/>
      <c r="N19" s="31"/>
      <c r="O19" s="31"/>
      <c r="P19" s="31"/>
    </row>
    <row r="20" spans="1:16" ht="23.25" customHeight="1" x14ac:dyDescent="0.25">
      <c r="A20" s="76">
        <v>1.8</v>
      </c>
      <c r="B20" s="32" t="s">
        <v>108</v>
      </c>
      <c r="C20" s="39">
        <v>2</v>
      </c>
      <c r="D20" s="26" t="str">
        <f>IF(C20&gt;1,"!","√")</f>
        <v>!</v>
      </c>
      <c r="E20" s="28"/>
      <c r="F20" s="30"/>
      <c r="G20" s="43"/>
      <c r="H20" s="43"/>
      <c r="I20" s="43"/>
      <c r="J20" s="43"/>
      <c r="K20" s="31"/>
      <c r="L20" s="31"/>
      <c r="M20" s="31"/>
      <c r="N20" s="31"/>
      <c r="O20" s="31"/>
      <c r="P20" s="31"/>
    </row>
    <row r="21" spans="1:16" ht="27" x14ac:dyDescent="0.25">
      <c r="A21" s="34">
        <v>1.9</v>
      </c>
      <c r="B21" s="24" t="s">
        <v>110</v>
      </c>
      <c r="C21" s="39">
        <v>2</v>
      </c>
      <c r="D21" s="26" t="str">
        <f>IF(C21&gt;1,"!","√")</f>
        <v>!</v>
      </c>
      <c r="E21" s="28"/>
      <c r="F21" s="30"/>
      <c r="G21" s="43"/>
      <c r="H21" s="43"/>
      <c r="I21" s="43"/>
      <c r="J21" s="43"/>
      <c r="K21" s="31"/>
      <c r="L21" s="31"/>
      <c r="M21" s="31"/>
      <c r="N21" s="31"/>
      <c r="O21" s="31"/>
      <c r="P21" s="31"/>
    </row>
    <row r="22" spans="1:16" x14ac:dyDescent="0.25">
      <c r="A22" s="106">
        <v>1.1000000000000001</v>
      </c>
      <c r="B22" s="32" t="s">
        <v>109</v>
      </c>
      <c r="C22" s="39">
        <v>1</v>
      </c>
      <c r="D22" s="26" t="str">
        <f>IF(C22&gt;1,"!","√")</f>
        <v>√</v>
      </c>
      <c r="E22" s="28"/>
      <c r="F22" s="28"/>
      <c r="G22" s="43"/>
      <c r="H22" s="43"/>
      <c r="I22" s="43"/>
      <c r="J22" s="43"/>
      <c r="K22" s="31"/>
      <c r="L22" s="31"/>
      <c r="M22" s="31"/>
      <c r="N22" s="31"/>
      <c r="O22" s="31"/>
      <c r="P22" s="31"/>
    </row>
    <row r="23" spans="1:16" ht="15.75" thickBot="1" x14ac:dyDescent="0.3">
      <c r="A23" s="34">
        <v>1.1100000000000001</v>
      </c>
      <c r="B23" s="32"/>
      <c r="C23" s="35"/>
      <c r="D23" s="36"/>
      <c r="E23" s="28"/>
      <c r="F23" s="30"/>
      <c r="G23" s="43"/>
      <c r="H23" s="43"/>
      <c r="I23" s="43"/>
      <c r="J23" s="43"/>
      <c r="K23" s="31"/>
      <c r="L23" s="31"/>
      <c r="M23" s="31"/>
      <c r="N23" s="31"/>
      <c r="O23" s="31"/>
      <c r="P23" s="31"/>
    </row>
    <row r="24" spans="1:16" ht="41.25" thickBot="1" x14ac:dyDescent="0.3">
      <c r="A24" s="44">
        <v>1.1200000000000001</v>
      </c>
      <c r="B24" s="32" t="s">
        <v>111</v>
      </c>
      <c r="C24" s="25" t="s">
        <v>112</v>
      </c>
      <c r="D24" s="26" t="str">
        <f>IF(C24=0,"X","√")</f>
        <v>√</v>
      </c>
      <c r="E24" s="30"/>
      <c r="F24" s="30"/>
      <c r="G24" s="43"/>
      <c r="H24" s="43"/>
      <c r="I24" s="43"/>
      <c r="J24" s="43"/>
      <c r="K24" s="31"/>
      <c r="L24" s="31"/>
      <c r="M24" s="31"/>
      <c r="N24" s="31"/>
      <c r="O24" s="31"/>
      <c r="P24" s="31"/>
    </row>
    <row r="25" spans="1:16" x14ac:dyDescent="0.25">
      <c r="A25" s="44"/>
      <c r="B25" s="24"/>
      <c r="C25" s="35"/>
      <c r="D25" s="26"/>
      <c r="E25" s="30"/>
      <c r="F25" s="30"/>
      <c r="G25" s="43"/>
      <c r="H25" s="43"/>
      <c r="I25" s="43"/>
      <c r="J25" s="43"/>
      <c r="K25" s="31"/>
      <c r="L25" s="31"/>
      <c r="M25" s="31"/>
      <c r="N25" s="31"/>
      <c r="O25" s="31"/>
      <c r="P25" s="31"/>
    </row>
    <row r="26" spans="1:16" ht="27" x14ac:dyDescent="0.25">
      <c r="A26" s="44">
        <v>1.1299999999999999</v>
      </c>
      <c r="B26" s="32" t="s">
        <v>114</v>
      </c>
      <c r="C26" s="39">
        <v>2</v>
      </c>
      <c r="D26" s="26" t="str">
        <f>IF(C26&gt;1,"X","√")</f>
        <v>X</v>
      </c>
      <c r="E26" s="30"/>
      <c r="F26" s="30"/>
      <c r="G26" s="43"/>
      <c r="H26" s="43"/>
      <c r="I26" s="43"/>
      <c r="J26" s="43"/>
      <c r="K26" s="31"/>
      <c r="L26" s="31"/>
      <c r="M26" s="31"/>
      <c r="N26" s="31"/>
      <c r="O26" s="31"/>
      <c r="P26" s="31"/>
    </row>
    <row r="27" spans="1:16" x14ac:dyDescent="0.25">
      <c r="A27" s="44"/>
      <c r="B27" s="24"/>
      <c r="C27" s="35"/>
      <c r="D27" s="26"/>
      <c r="E27" s="30"/>
      <c r="F27" s="30"/>
      <c r="G27" s="43"/>
      <c r="H27" s="43"/>
      <c r="I27" s="43"/>
      <c r="J27" s="43"/>
      <c r="K27" s="31"/>
      <c r="L27" s="31"/>
      <c r="M27" s="31"/>
      <c r="N27" s="31"/>
      <c r="O27" s="31"/>
      <c r="P27" s="31"/>
    </row>
    <row r="28" spans="1:16" ht="21" customHeight="1" x14ac:dyDescent="0.25">
      <c r="A28" s="44">
        <v>1.1399999999999999</v>
      </c>
      <c r="B28" s="192" t="s">
        <v>73</v>
      </c>
      <c r="C28" s="35">
        <v>2</v>
      </c>
      <c r="D28" s="26" t="str">
        <f>IF(C28=0,"X","√")</f>
        <v>√</v>
      </c>
      <c r="E28" s="30"/>
      <c r="F28" s="30"/>
      <c r="G28" s="43"/>
      <c r="H28" s="43"/>
      <c r="I28" s="43"/>
      <c r="J28" s="43"/>
      <c r="K28" s="31"/>
      <c r="L28" s="31"/>
      <c r="M28" s="31"/>
      <c r="N28" s="31"/>
      <c r="O28" s="31"/>
      <c r="P28" s="31"/>
    </row>
    <row r="29" spans="1:16" ht="33.75" customHeight="1" thickBot="1" x14ac:dyDescent="0.3">
      <c r="A29" s="44"/>
      <c r="B29" s="192"/>
      <c r="C29" s="35"/>
      <c r="D29" s="36"/>
      <c r="E29" s="30"/>
      <c r="F29" s="30"/>
      <c r="G29" s="43"/>
      <c r="H29" s="43"/>
      <c r="I29" s="43"/>
      <c r="J29" s="43"/>
      <c r="K29" s="31"/>
      <c r="L29" s="31"/>
      <c r="M29" s="31"/>
      <c r="N29" s="31"/>
      <c r="O29" s="31"/>
      <c r="P29" s="31"/>
    </row>
    <row r="30" spans="1:16" ht="15.75" thickBot="1" x14ac:dyDescent="0.3">
      <c r="A30" s="44"/>
      <c r="B30" s="24" t="s">
        <v>126</v>
      </c>
      <c r="C30" s="37"/>
      <c r="D30" s="26"/>
      <c r="E30" s="30"/>
      <c r="F30" s="30"/>
      <c r="G30" s="43"/>
      <c r="H30" s="43"/>
      <c r="I30" s="43"/>
      <c r="J30" s="43"/>
      <c r="K30" s="31"/>
      <c r="L30" s="31"/>
      <c r="M30" s="31"/>
      <c r="N30" s="31"/>
      <c r="O30" s="31"/>
      <c r="P30" s="31"/>
    </row>
    <row r="31" spans="1:16" ht="4.5" customHeight="1" thickBot="1" x14ac:dyDescent="0.3">
      <c r="A31" s="44"/>
      <c r="B31" s="24"/>
      <c r="C31" s="35"/>
      <c r="D31" s="26"/>
      <c r="E31" s="30"/>
      <c r="F31" s="30"/>
      <c r="G31" s="43"/>
      <c r="H31" s="43"/>
      <c r="I31" s="43"/>
      <c r="J31" s="43"/>
      <c r="K31" s="31"/>
      <c r="L31" s="31"/>
      <c r="M31" s="31"/>
      <c r="N31" s="31"/>
      <c r="O31" s="31"/>
      <c r="P31" s="31"/>
    </row>
    <row r="32" spans="1:16" ht="27.75" thickBot="1" x14ac:dyDescent="0.3">
      <c r="A32" s="44"/>
      <c r="B32" s="24" t="s">
        <v>127</v>
      </c>
      <c r="C32" s="37"/>
      <c r="D32" s="26"/>
      <c r="E32" s="30"/>
      <c r="F32" s="30"/>
      <c r="G32" s="43"/>
      <c r="H32" s="43"/>
      <c r="I32" s="43"/>
      <c r="J32" s="43"/>
      <c r="K32" s="31"/>
      <c r="L32" s="31"/>
      <c r="M32" s="31"/>
      <c r="N32" s="31"/>
      <c r="O32" s="31"/>
      <c r="P32" s="31"/>
    </row>
    <row r="33" spans="1:16" ht="4.5" customHeight="1" thickBot="1" x14ac:dyDescent="0.3">
      <c r="A33" s="44"/>
      <c r="B33" s="24"/>
      <c r="C33" s="35"/>
      <c r="D33" s="26"/>
      <c r="E33" s="30"/>
      <c r="F33" s="30"/>
      <c r="G33" s="43"/>
      <c r="H33" s="43"/>
      <c r="I33" s="43"/>
      <c r="J33" s="43"/>
      <c r="K33" s="31"/>
      <c r="L33" s="31"/>
      <c r="M33" s="31"/>
      <c r="N33" s="31"/>
      <c r="O33" s="31"/>
      <c r="P33" s="31"/>
    </row>
    <row r="34" spans="1:16" ht="27.75" thickBot="1" x14ac:dyDescent="0.3">
      <c r="A34" s="44"/>
      <c r="B34" s="24" t="s">
        <v>128</v>
      </c>
      <c r="C34" s="37"/>
      <c r="D34" s="26"/>
      <c r="E34" s="30"/>
      <c r="F34" s="30"/>
      <c r="G34" s="43"/>
      <c r="H34" s="43"/>
      <c r="I34" s="43"/>
      <c r="J34" s="43"/>
      <c r="K34" s="31"/>
      <c r="L34" s="31"/>
      <c r="M34" s="31"/>
      <c r="N34" s="31"/>
      <c r="O34" s="31"/>
      <c r="P34" s="31"/>
    </row>
    <row r="35" spans="1:16" ht="6.75" customHeight="1" thickBot="1" x14ac:dyDescent="0.3">
      <c r="A35" s="44"/>
      <c r="B35" s="24"/>
      <c r="C35" s="35"/>
      <c r="D35" s="26"/>
      <c r="E35" s="30"/>
      <c r="F35" s="30"/>
      <c r="G35" s="43"/>
      <c r="H35" s="43"/>
      <c r="I35" s="43"/>
      <c r="J35" s="43"/>
      <c r="K35" s="31"/>
      <c r="L35" s="31"/>
      <c r="M35" s="31"/>
      <c r="N35" s="31"/>
      <c r="O35" s="31"/>
      <c r="P35" s="31"/>
    </row>
    <row r="36" spans="1:16" ht="41.25" thickBot="1" x14ac:dyDescent="0.3">
      <c r="A36" s="44"/>
      <c r="B36" s="24" t="s">
        <v>129</v>
      </c>
      <c r="C36" s="37"/>
      <c r="D36" s="26" t="str">
        <f>IF(C28&lt;1.1,"!","√")</f>
        <v>√</v>
      </c>
      <c r="E36" s="30"/>
      <c r="F36" s="30"/>
      <c r="G36" s="43"/>
      <c r="H36" s="43"/>
      <c r="I36" s="43"/>
      <c r="J36" s="43"/>
      <c r="K36" s="31"/>
      <c r="L36" s="31"/>
      <c r="M36" s="31"/>
      <c r="N36" s="31"/>
      <c r="O36" s="31"/>
      <c r="P36" s="31"/>
    </row>
    <row r="37" spans="1:16" x14ac:dyDescent="0.25">
      <c r="A37" s="44"/>
      <c r="B37" s="18"/>
      <c r="C37" s="35"/>
      <c r="D37" s="26"/>
      <c r="E37" s="30"/>
      <c r="F37" s="30"/>
      <c r="G37" s="43"/>
      <c r="H37" s="43"/>
      <c r="I37" s="43"/>
      <c r="J37" s="43"/>
      <c r="K37" s="31"/>
      <c r="L37" s="31"/>
      <c r="M37" s="31"/>
      <c r="N37" s="31"/>
      <c r="O37" s="31"/>
      <c r="P37" s="31"/>
    </row>
    <row r="38" spans="1:16" x14ac:dyDescent="0.25">
      <c r="A38" s="44"/>
      <c r="B38" s="24"/>
      <c r="C38" s="35"/>
      <c r="D38" s="26"/>
      <c r="E38" s="30"/>
      <c r="F38" s="30"/>
      <c r="G38" s="45">
        <f>IF(J38=1,1,0)</f>
        <v>0</v>
      </c>
      <c r="H38" s="43"/>
      <c r="I38" s="43"/>
      <c r="J38" s="43">
        <f>C38</f>
        <v>0</v>
      </c>
      <c r="K38" s="31"/>
      <c r="L38" s="31"/>
      <c r="M38" s="31"/>
      <c r="N38" s="31"/>
      <c r="O38" s="31"/>
      <c r="P38" s="31"/>
    </row>
    <row r="39" spans="1:16" ht="15.75" thickBot="1" x14ac:dyDescent="0.3">
      <c r="A39" s="46"/>
      <c r="B39" s="47"/>
      <c r="C39" s="48"/>
      <c r="D39" s="49"/>
      <c r="E39" s="30"/>
      <c r="F39" s="50"/>
      <c r="G39" s="51"/>
      <c r="H39" s="31"/>
      <c r="I39" s="31"/>
      <c r="J39" s="31"/>
      <c r="K39" s="31"/>
      <c r="L39" s="31"/>
      <c r="M39" s="31"/>
      <c r="N39" s="31"/>
      <c r="O39" s="31"/>
      <c r="P39" s="31"/>
    </row>
    <row r="40" spans="1:16" s="16" customFormat="1" x14ac:dyDescent="0.25">
      <c r="A40" s="15"/>
      <c r="B40" s="15"/>
      <c r="C40" s="15"/>
      <c r="D40" s="52"/>
      <c r="E40" s="17"/>
      <c r="F40" s="15"/>
      <c r="G40" s="53"/>
      <c r="H40" s="31"/>
      <c r="I40" s="31"/>
      <c r="J40" s="31"/>
      <c r="K40" s="31"/>
      <c r="L40" s="31"/>
      <c r="M40" s="31"/>
      <c r="N40" s="31"/>
      <c r="O40" s="31"/>
      <c r="P40" s="31"/>
    </row>
    <row r="41" spans="1:16" s="16" customFormat="1" x14ac:dyDescent="0.25">
      <c r="A41" s="15"/>
      <c r="B41" s="15"/>
      <c r="C41" s="15"/>
      <c r="D41" s="52"/>
      <c r="E41" s="17"/>
      <c r="F41" s="15"/>
      <c r="G41" s="54"/>
    </row>
    <row r="42" spans="1:16" s="16" customFormat="1" x14ac:dyDescent="0.25">
      <c r="A42" s="15"/>
      <c r="B42" s="15"/>
      <c r="C42" s="15"/>
      <c r="D42" s="52"/>
      <c r="E42" s="17"/>
      <c r="F42" s="15"/>
      <c r="G42" s="54"/>
    </row>
    <row r="43" spans="1:16" s="16" customFormat="1" x14ac:dyDescent="0.25">
      <c r="A43" s="15"/>
      <c r="B43" s="15"/>
      <c r="C43" s="15"/>
      <c r="D43" s="52"/>
      <c r="E43" s="17"/>
      <c r="F43" s="15"/>
      <c r="G43" s="54"/>
    </row>
    <row r="44" spans="1:16" s="16" customFormat="1" x14ac:dyDescent="0.25">
      <c r="A44" s="15"/>
      <c r="B44" s="15"/>
      <c r="C44" s="15"/>
      <c r="D44" s="52"/>
      <c r="E44" s="17"/>
      <c r="F44" s="15"/>
      <c r="G44" s="54"/>
    </row>
    <row r="45" spans="1:16" s="16" customFormat="1" x14ac:dyDescent="0.25">
      <c r="A45" s="15"/>
      <c r="B45" s="15"/>
      <c r="C45" s="15"/>
      <c r="D45" s="52"/>
      <c r="E45" s="17"/>
      <c r="F45" s="15"/>
      <c r="G45" s="54"/>
    </row>
    <row r="46" spans="1:16" s="16" customFormat="1" x14ac:dyDescent="0.25">
      <c r="A46" s="15"/>
      <c r="B46" s="15"/>
      <c r="C46" s="15"/>
      <c r="D46" s="52"/>
      <c r="E46" s="17"/>
      <c r="F46" s="15"/>
      <c r="G46" s="54"/>
    </row>
    <row r="47" spans="1:16" s="16" customFormat="1" x14ac:dyDescent="0.25">
      <c r="A47" s="15"/>
      <c r="B47" s="15"/>
      <c r="C47" s="15"/>
      <c r="D47" s="52"/>
      <c r="E47" s="17"/>
      <c r="F47" s="15"/>
      <c r="G47" s="54"/>
    </row>
    <row r="48" spans="1:16" s="16" customFormat="1" x14ac:dyDescent="0.25">
      <c r="A48" s="15"/>
      <c r="B48" s="15"/>
      <c r="C48" s="15"/>
      <c r="D48" s="52"/>
      <c r="E48" s="17"/>
      <c r="F48" s="15"/>
      <c r="G48" s="54"/>
    </row>
    <row r="49" spans="1:7" s="16" customFormat="1" ht="15.75" hidden="1" thickBot="1" x14ac:dyDescent="0.3">
      <c r="A49" s="15"/>
      <c r="B49" s="15"/>
      <c r="C49" s="15"/>
      <c r="D49" s="52"/>
      <c r="E49" s="17"/>
      <c r="F49" s="15"/>
      <c r="G49" s="54"/>
    </row>
    <row r="50" spans="1:7" s="16" customFormat="1" hidden="1" x14ac:dyDescent="0.25">
      <c r="A50" s="15"/>
      <c r="B50" s="135" t="s">
        <v>83</v>
      </c>
      <c r="C50" s="15"/>
      <c r="D50" s="52"/>
      <c r="E50" s="17"/>
      <c r="F50" s="15"/>
      <c r="G50" s="54"/>
    </row>
    <row r="51" spans="1:7" s="16" customFormat="1" ht="15.75" hidden="1" thickBot="1" x14ac:dyDescent="0.3">
      <c r="A51" s="51"/>
      <c r="B51" s="136" t="s">
        <v>84</v>
      </c>
      <c r="C51" s="51"/>
      <c r="D51" s="58"/>
      <c r="E51" s="17"/>
      <c r="F51" s="15"/>
      <c r="G51" s="54"/>
    </row>
    <row r="52" spans="1:7" s="16" customFormat="1" ht="15.75" hidden="1" thickBot="1" x14ac:dyDescent="0.3">
      <c r="A52" s="51"/>
      <c r="B52" s="137"/>
      <c r="C52" s="51"/>
      <c r="D52" s="58"/>
      <c r="E52" s="17"/>
      <c r="F52" s="15"/>
      <c r="G52" s="15"/>
    </row>
    <row r="53" spans="1:7" s="16" customFormat="1" hidden="1" x14ac:dyDescent="0.25">
      <c r="A53" s="51"/>
      <c r="B53" s="138" t="s">
        <v>85</v>
      </c>
      <c r="C53" s="51"/>
      <c r="D53" s="58"/>
      <c r="E53" s="17"/>
      <c r="F53" s="15"/>
      <c r="G53" s="15"/>
    </row>
    <row r="54" spans="1:7" s="16" customFormat="1" hidden="1" x14ac:dyDescent="0.25">
      <c r="A54" s="51"/>
      <c r="B54" s="139" t="s">
        <v>86</v>
      </c>
      <c r="C54" s="51"/>
      <c r="D54" s="58"/>
      <c r="E54" s="17"/>
      <c r="F54" s="15"/>
      <c r="G54" s="15"/>
    </row>
    <row r="55" spans="1:7" s="16" customFormat="1" hidden="1" x14ac:dyDescent="0.25">
      <c r="A55" s="51"/>
      <c r="B55" s="139" t="s">
        <v>87</v>
      </c>
      <c r="C55" s="51"/>
      <c r="D55" s="58"/>
      <c r="E55" s="17"/>
      <c r="F55" s="15"/>
      <c r="G55" s="15"/>
    </row>
    <row r="56" spans="1:7" s="16" customFormat="1" hidden="1" x14ac:dyDescent="0.25">
      <c r="A56" s="51"/>
      <c r="B56" s="139" t="s">
        <v>88</v>
      </c>
      <c r="C56" s="51"/>
      <c r="D56" s="58"/>
      <c r="E56" s="17"/>
      <c r="F56" s="15"/>
      <c r="G56" s="15"/>
    </row>
    <row r="57" spans="1:7" s="16" customFormat="1" hidden="1" x14ac:dyDescent="0.25">
      <c r="A57" s="51"/>
      <c r="B57" s="139" t="s">
        <v>89</v>
      </c>
      <c r="C57" s="51"/>
      <c r="D57" s="58"/>
      <c r="E57" s="17"/>
      <c r="F57" s="15"/>
      <c r="G57" s="15"/>
    </row>
    <row r="58" spans="1:7" s="16" customFormat="1" hidden="1" x14ac:dyDescent="0.25">
      <c r="A58" s="51"/>
      <c r="B58" s="139" t="s">
        <v>90</v>
      </c>
      <c r="C58" s="51"/>
      <c r="D58" s="58"/>
      <c r="E58" s="17"/>
      <c r="F58" s="15"/>
      <c r="G58" s="15"/>
    </row>
    <row r="59" spans="1:7" s="16" customFormat="1" hidden="1" x14ac:dyDescent="0.25">
      <c r="A59" s="51"/>
      <c r="B59" s="139" t="s">
        <v>91</v>
      </c>
      <c r="C59" s="51"/>
      <c r="D59" s="58"/>
      <c r="E59" s="17"/>
      <c r="F59" s="15"/>
      <c r="G59" s="15"/>
    </row>
    <row r="60" spans="1:7" s="16" customFormat="1" ht="15.75" hidden="1" thickBot="1" x14ac:dyDescent="0.3">
      <c r="A60" s="51"/>
      <c r="B60" s="140" t="s">
        <v>92</v>
      </c>
      <c r="C60" s="51"/>
      <c r="D60" s="58"/>
      <c r="E60" s="17"/>
      <c r="F60" s="15"/>
      <c r="G60" s="15"/>
    </row>
    <row r="61" spans="1:7" s="16" customFormat="1" ht="15.75" hidden="1" thickBot="1" x14ac:dyDescent="0.3">
      <c r="A61" s="51"/>
      <c r="B61" s="137"/>
      <c r="C61" s="51"/>
      <c r="D61" s="58"/>
      <c r="E61" s="17"/>
      <c r="F61" s="15"/>
      <c r="G61" s="15"/>
    </row>
    <row r="62" spans="1:7" s="16" customFormat="1" hidden="1" x14ac:dyDescent="0.25">
      <c r="A62" s="51"/>
      <c r="B62" s="141" t="s">
        <v>93</v>
      </c>
      <c r="C62" s="51"/>
      <c r="D62" s="58"/>
      <c r="E62" s="17"/>
      <c r="F62" s="15"/>
      <c r="G62" s="15"/>
    </row>
    <row r="63" spans="1:7" s="16" customFormat="1" hidden="1" x14ac:dyDescent="0.25">
      <c r="A63" s="51"/>
      <c r="B63" s="142" t="s">
        <v>94</v>
      </c>
      <c r="C63" s="51"/>
      <c r="D63" s="58"/>
      <c r="E63" s="17"/>
      <c r="F63" s="15"/>
      <c r="G63" s="15"/>
    </row>
    <row r="64" spans="1:7" s="16" customFormat="1" hidden="1" x14ac:dyDescent="0.25">
      <c r="A64" s="51"/>
      <c r="B64" s="142" t="s">
        <v>95</v>
      </c>
      <c r="C64" s="51"/>
      <c r="D64" s="58"/>
      <c r="E64" s="17"/>
      <c r="F64" s="15"/>
      <c r="G64" s="15"/>
    </row>
    <row r="65" spans="1:7" s="16" customFormat="1" hidden="1" x14ac:dyDescent="0.25">
      <c r="A65" s="31"/>
      <c r="B65" s="142" t="s">
        <v>96</v>
      </c>
      <c r="C65" s="31"/>
      <c r="D65" s="64"/>
      <c r="E65" s="17"/>
      <c r="F65" s="15"/>
      <c r="G65" s="15"/>
    </row>
    <row r="66" spans="1:7" s="16" customFormat="1" ht="15.75" hidden="1" thickBot="1" x14ac:dyDescent="0.3">
      <c r="A66" s="31"/>
      <c r="B66" s="143" t="s">
        <v>97</v>
      </c>
      <c r="C66" s="31"/>
      <c r="D66" s="64"/>
      <c r="E66" s="17"/>
      <c r="F66" s="15"/>
      <c r="G66" s="15"/>
    </row>
    <row r="67" spans="1:7" s="16" customFormat="1" hidden="1" x14ac:dyDescent="0.25">
      <c r="A67" s="31"/>
      <c r="B67" s="144"/>
      <c r="C67" s="31"/>
      <c r="D67" s="64"/>
      <c r="E67" s="17"/>
      <c r="F67" s="15"/>
      <c r="G67" s="15"/>
    </row>
    <row r="68" spans="1:7" s="16" customFormat="1" ht="15.75" hidden="1" thickBot="1" x14ac:dyDescent="0.3">
      <c r="A68" s="31"/>
      <c r="B68" s="144"/>
      <c r="C68" s="31"/>
      <c r="D68" s="64"/>
      <c r="E68" s="17"/>
      <c r="F68" s="15"/>
      <c r="G68" s="15"/>
    </row>
    <row r="69" spans="1:7" s="16" customFormat="1" hidden="1" x14ac:dyDescent="0.25">
      <c r="A69" s="31"/>
      <c r="B69" s="135">
        <v>1900</v>
      </c>
      <c r="C69" s="31"/>
      <c r="D69" s="64"/>
      <c r="E69" s="17"/>
      <c r="F69" s="15"/>
      <c r="G69" s="15"/>
    </row>
    <row r="70" spans="1:7" s="16" customFormat="1" hidden="1" x14ac:dyDescent="0.25">
      <c r="A70" s="31"/>
      <c r="B70" s="145">
        <v>1901</v>
      </c>
      <c r="C70" s="31"/>
      <c r="D70" s="64"/>
      <c r="E70" s="17"/>
      <c r="F70" s="15"/>
      <c r="G70" s="15"/>
    </row>
    <row r="71" spans="1:7" s="16" customFormat="1" hidden="1" x14ac:dyDescent="0.25">
      <c r="A71" s="31"/>
      <c r="B71" s="145">
        <v>1902</v>
      </c>
      <c r="C71" s="31"/>
      <c r="D71" s="64"/>
      <c r="E71" s="17"/>
      <c r="F71" s="15"/>
      <c r="G71" s="15"/>
    </row>
    <row r="72" spans="1:7" s="16" customFormat="1" hidden="1" x14ac:dyDescent="0.25">
      <c r="A72" s="31"/>
      <c r="B72" s="145">
        <v>1903</v>
      </c>
      <c r="C72" s="31"/>
      <c r="D72" s="64"/>
      <c r="E72" s="17"/>
      <c r="F72" s="15"/>
      <c r="G72" s="15"/>
    </row>
    <row r="73" spans="1:7" s="16" customFormat="1" hidden="1" x14ac:dyDescent="0.25">
      <c r="A73" s="31"/>
      <c r="B73" s="145">
        <v>1904</v>
      </c>
      <c r="C73" s="31"/>
      <c r="D73" s="64"/>
      <c r="E73" s="17"/>
      <c r="F73" s="15"/>
      <c r="G73" s="15"/>
    </row>
    <row r="74" spans="1:7" s="16" customFormat="1" hidden="1" x14ac:dyDescent="0.25">
      <c r="A74" s="31"/>
      <c r="B74" s="145">
        <v>1905</v>
      </c>
      <c r="D74" s="64"/>
      <c r="E74" s="17"/>
      <c r="F74" s="15"/>
      <c r="G74" s="15"/>
    </row>
    <row r="75" spans="1:7" s="16" customFormat="1" hidden="1" x14ac:dyDescent="0.25">
      <c r="A75" s="31"/>
      <c r="B75" s="145">
        <v>1906</v>
      </c>
      <c r="C75" s="31"/>
      <c r="D75" s="64"/>
      <c r="E75" s="17"/>
      <c r="F75" s="15"/>
      <c r="G75" s="15"/>
    </row>
    <row r="76" spans="1:7" s="16" customFormat="1" hidden="1" x14ac:dyDescent="0.25">
      <c r="A76" s="51"/>
      <c r="B76" s="145">
        <v>1907</v>
      </c>
      <c r="C76" s="51"/>
      <c r="D76" s="58"/>
      <c r="E76" s="17"/>
      <c r="F76" s="15"/>
      <c r="G76" s="15"/>
    </row>
    <row r="77" spans="1:7" s="16" customFormat="1" hidden="1" x14ac:dyDescent="0.25">
      <c r="A77" s="51"/>
      <c r="B77" s="145">
        <v>1908</v>
      </c>
      <c r="C77" s="51"/>
      <c r="D77" s="58"/>
      <c r="E77" s="17"/>
      <c r="F77" s="15"/>
      <c r="G77" s="15"/>
    </row>
    <row r="78" spans="1:7" s="16" customFormat="1" hidden="1" x14ac:dyDescent="0.25">
      <c r="A78" s="51"/>
      <c r="B78" s="145">
        <v>1909</v>
      </c>
      <c r="C78" s="51"/>
      <c r="D78" s="58"/>
      <c r="E78" s="17"/>
      <c r="F78" s="15"/>
      <c r="G78" s="15"/>
    </row>
    <row r="79" spans="1:7" s="16" customFormat="1" hidden="1" x14ac:dyDescent="0.25">
      <c r="A79" s="51"/>
      <c r="B79" s="145">
        <v>1910</v>
      </c>
      <c r="C79" s="51"/>
      <c r="D79" s="58"/>
      <c r="E79" s="17"/>
      <c r="F79" s="15"/>
      <c r="G79" s="15"/>
    </row>
    <row r="80" spans="1:7" s="16" customFormat="1" hidden="1" x14ac:dyDescent="0.25">
      <c r="A80" s="51"/>
      <c r="B80" s="145">
        <v>1911</v>
      </c>
      <c r="C80" s="51"/>
      <c r="D80" s="58"/>
      <c r="E80" s="17"/>
      <c r="F80" s="15"/>
      <c r="G80" s="15"/>
    </row>
    <row r="81" spans="1:7" s="16" customFormat="1" hidden="1" x14ac:dyDescent="0.25">
      <c r="A81" s="51"/>
      <c r="B81" s="145">
        <v>1912</v>
      </c>
      <c r="C81" s="51"/>
      <c r="D81" s="58"/>
      <c r="E81" s="17"/>
      <c r="F81" s="15"/>
      <c r="G81" s="15"/>
    </row>
    <row r="82" spans="1:7" s="16" customFormat="1" hidden="1" x14ac:dyDescent="0.25">
      <c r="A82" s="51"/>
      <c r="B82" s="145">
        <v>1913</v>
      </c>
      <c r="C82" s="51"/>
      <c r="D82" s="58"/>
      <c r="E82" s="17"/>
      <c r="F82" s="15"/>
      <c r="G82" s="15"/>
    </row>
    <row r="83" spans="1:7" s="16" customFormat="1" hidden="1" x14ac:dyDescent="0.25">
      <c r="A83" s="51"/>
      <c r="B83" s="145">
        <v>1914</v>
      </c>
      <c r="C83" s="51"/>
      <c r="D83" s="58"/>
      <c r="E83" s="17"/>
      <c r="F83" s="15"/>
      <c r="G83" s="15"/>
    </row>
    <row r="84" spans="1:7" s="16" customFormat="1" hidden="1" x14ac:dyDescent="0.25">
      <c r="A84" s="51"/>
      <c r="B84" s="145">
        <v>1915</v>
      </c>
      <c r="C84" s="51"/>
      <c r="D84" s="58"/>
      <c r="E84" s="17"/>
      <c r="F84" s="15"/>
      <c r="G84" s="15"/>
    </row>
    <row r="85" spans="1:7" s="16" customFormat="1" hidden="1" x14ac:dyDescent="0.25">
      <c r="A85" s="51"/>
      <c r="B85" s="145">
        <v>1916</v>
      </c>
      <c r="C85" s="51"/>
      <c r="D85" s="58"/>
      <c r="E85" s="17"/>
      <c r="F85" s="15"/>
      <c r="G85" s="15"/>
    </row>
    <row r="86" spans="1:7" s="16" customFormat="1" hidden="1" x14ac:dyDescent="0.25">
      <c r="A86" s="51"/>
      <c r="B86" s="145">
        <v>1917</v>
      </c>
      <c r="C86" s="51"/>
      <c r="D86" s="58"/>
      <c r="E86" s="17"/>
      <c r="F86" s="15"/>
      <c r="G86" s="15"/>
    </row>
    <row r="87" spans="1:7" s="16" customFormat="1" hidden="1" x14ac:dyDescent="0.25">
      <c r="A87" s="51"/>
      <c r="B87" s="145">
        <v>1918</v>
      </c>
      <c r="C87" s="51"/>
      <c r="D87" s="58"/>
      <c r="E87" s="17"/>
      <c r="F87" s="15"/>
      <c r="G87" s="15"/>
    </row>
    <row r="88" spans="1:7" s="16" customFormat="1" hidden="1" x14ac:dyDescent="0.25">
      <c r="A88" s="51"/>
      <c r="B88" s="145">
        <v>1919</v>
      </c>
      <c r="C88" s="51"/>
      <c r="D88" s="58"/>
      <c r="E88" s="17"/>
      <c r="F88" s="15"/>
      <c r="G88" s="15"/>
    </row>
    <row r="89" spans="1:7" s="16" customFormat="1" hidden="1" x14ac:dyDescent="0.25">
      <c r="A89" s="15"/>
      <c r="B89" s="145">
        <v>1920</v>
      </c>
      <c r="C89" s="15"/>
      <c r="D89" s="52"/>
      <c r="E89" s="17"/>
      <c r="F89" s="15"/>
      <c r="G89" s="15"/>
    </row>
    <row r="90" spans="1:7" s="16" customFormat="1" hidden="1" x14ac:dyDescent="0.25">
      <c r="A90" s="15"/>
      <c r="B90" s="145">
        <v>1921</v>
      </c>
      <c r="C90" s="15"/>
      <c r="D90" s="52"/>
      <c r="E90" s="17"/>
      <c r="F90" s="15"/>
      <c r="G90" s="15"/>
    </row>
    <row r="91" spans="1:7" s="16" customFormat="1" hidden="1" x14ac:dyDescent="0.25">
      <c r="A91" s="15"/>
      <c r="B91" s="145">
        <v>1922</v>
      </c>
      <c r="C91" s="15"/>
      <c r="D91" s="52"/>
      <c r="E91" s="17"/>
      <c r="F91" s="15"/>
      <c r="G91" s="15"/>
    </row>
    <row r="92" spans="1:7" s="16" customFormat="1" hidden="1" x14ac:dyDescent="0.25">
      <c r="A92" s="15"/>
      <c r="B92" s="145">
        <v>1923</v>
      </c>
      <c r="C92" s="15"/>
      <c r="D92" s="52"/>
      <c r="E92" s="17"/>
      <c r="F92" s="15"/>
      <c r="G92" s="15"/>
    </row>
    <row r="93" spans="1:7" s="16" customFormat="1" hidden="1" x14ac:dyDescent="0.25">
      <c r="A93" s="15"/>
      <c r="B93" s="145">
        <v>1924</v>
      </c>
      <c r="C93" s="15"/>
      <c r="D93" s="52"/>
      <c r="E93" s="17"/>
      <c r="F93" s="15"/>
      <c r="G93" s="15"/>
    </row>
    <row r="94" spans="1:7" s="16" customFormat="1" hidden="1" x14ac:dyDescent="0.25">
      <c r="A94" s="15"/>
      <c r="B94" s="145">
        <v>1925</v>
      </c>
      <c r="C94" s="15"/>
      <c r="D94" s="52"/>
      <c r="E94" s="17"/>
      <c r="F94" s="15"/>
      <c r="G94" s="15"/>
    </row>
    <row r="95" spans="1:7" s="16" customFormat="1" hidden="1" x14ac:dyDescent="0.25">
      <c r="A95" s="15"/>
      <c r="B95" s="145">
        <v>1926</v>
      </c>
      <c r="C95" s="15"/>
      <c r="D95" s="52"/>
      <c r="E95" s="17"/>
      <c r="F95" s="15"/>
      <c r="G95" s="15"/>
    </row>
    <row r="96" spans="1:7" s="16" customFormat="1" hidden="1" x14ac:dyDescent="0.25">
      <c r="A96" s="15"/>
      <c r="B96" s="145">
        <v>1927</v>
      </c>
      <c r="C96" s="15"/>
      <c r="D96" s="52"/>
      <c r="E96" s="17"/>
      <c r="F96" s="15"/>
      <c r="G96" s="15"/>
    </row>
    <row r="97" spans="1:7" s="16" customFormat="1" hidden="1" x14ac:dyDescent="0.25">
      <c r="A97" s="15"/>
      <c r="B97" s="145">
        <v>1928</v>
      </c>
      <c r="C97" s="15"/>
      <c r="D97" s="52"/>
      <c r="E97" s="17"/>
      <c r="F97" s="15"/>
      <c r="G97" s="15"/>
    </row>
    <row r="98" spans="1:7" s="16" customFormat="1" hidden="1" x14ac:dyDescent="0.25">
      <c r="A98" s="15"/>
      <c r="B98" s="145">
        <v>1929</v>
      </c>
      <c r="C98" s="15"/>
      <c r="D98" s="52"/>
      <c r="E98" s="17"/>
      <c r="F98" s="15"/>
      <c r="G98" s="15"/>
    </row>
    <row r="99" spans="1:7" s="16" customFormat="1" hidden="1" x14ac:dyDescent="0.25">
      <c r="A99" s="15"/>
      <c r="B99" s="145">
        <v>1930</v>
      </c>
      <c r="C99" s="15"/>
      <c r="D99" s="52"/>
      <c r="E99" s="17"/>
      <c r="F99" s="15"/>
      <c r="G99" s="15"/>
    </row>
    <row r="100" spans="1:7" s="16" customFormat="1" hidden="1" x14ac:dyDescent="0.25">
      <c r="A100" s="15"/>
      <c r="B100" s="145">
        <v>1931</v>
      </c>
      <c r="C100" s="15"/>
      <c r="D100" s="52"/>
      <c r="E100" s="17"/>
      <c r="F100" s="15"/>
      <c r="G100" s="15"/>
    </row>
    <row r="101" spans="1:7" s="16" customFormat="1" hidden="1" x14ac:dyDescent="0.25">
      <c r="A101" s="15"/>
      <c r="B101" s="145">
        <v>1932</v>
      </c>
      <c r="C101" s="15"/>
      <c r="D101" s="52"/>
      <c r="E101" s="17"/>
      <c r="F101" s="15"/>
      <c r="G101" s="15"/>
    </row>
    <row r="102" spans="1:7" s="16" customFormat="1" hidden="1" x14ac:dyDescent="0.25">
      <c r="A102" s="15"/>
      <c r="B102" s="145">
        <v>1933</v>
      </c>
      <c r="C102" s="15"/>
      <c r="D102" s="52"/>
      <c r="E102" s="17"/>
      <c r="F102" s="15"/>
      <c r="G102" s="15"/>
    </row>
    <row r="103" spans="1:7" s="16" customFormat="1" hidden="1" x14ac:dyDescent="0.25">
      <c r="A103" s="15"/>
      <c r="B103" s="145">
        <v>1934</v>
      </c>
      <c r="C103" s="15"/>
      <c r="D103" s="52"/>
      <c r="E103" s="17"/>
      <c r="F103" s="15"/>
      <c r="G103" s="15"/>
    </row>
    <row r="104" spans="1:7" s="16" customFormat="1" hidden="1" x14ac:dyDescent="0.25">
      <c r="A104" s="15"/>
      <c r="B104" s="145">
        <v>1935</v>
      </c>
      <c r="C104" s="15"/>
      <c r="D104" s="52"/>
      <c r="E104" s="17"/>
      <c r="F104" s="15"/>
      <c r="G104" s="15"/>
    </row>
    <row r="105" spans="1:7" s="16" customFormat="1" hidden="1" x14ac:dyDescent="0.25">
      <c r="A105" s="15"/>
      <c r="B105" s="145">
        <v>1936</v>
      </c>
      <c r="C105" s="15"/>
      <c r="D105" s="52"/>
      <c r="E105" s="17"/>
      <c r="F105" s="15"/>
      <c r="G105" s="15"/>
    </row>
    <row r="106" spans="1:7" s="16" customFormat="1" hidden="1" x14ac:dyDescent="0.25">
      <c r="A106" s="15"/>
      <c r="B106" s="145">
        <v>1937</v>
      </c>
      <c r="C106" s="15"/>
      <c r="D106" s="52"/>
      <c r="E106" s="17"/>
      <c r="F106" s="15"/>
      <c r="G106" s="15"/>
    </row>
    <row r="107" spans="1:7" s="16" customFormat="1" hidden="1" x14ac:dyDescent="0.25">
      <c r="A107" s="15"/>
      <c r="B107" s="145">
        <v>1938</v>
      </c>
      <c r="C107" s="15"/>
      <c r="D107" s="52"/>
      <c r="E107" s="17"/>
      <c r="F107" s="15"/>
      <c r="G107" s="15"/>
    </row>
    <row r="108" spans="1:7" s="16" customFormat="1" hidden="1" x14ac:dyDescent="0.25">
      <c r="A108" s="15"/>
      <c r="B108" s="145">
        <v>1939</v>
      </c>
      <c r="C108" s="15"/>
      <c r="D108" s="52"/>
      <c r="E108" s="17"/>
      <c r="F108" s="15"/>
      <c r="G108" s="15"/>
    </row>
    <row r="109" spans="1:7" s="16" customFormat="1" hidden="1" x14ac:dyDescent="0.25">
      <c r="A109" s="15"/>
      <c r="B109" s="145">
        <v>1940</v>
      </c>
      <c r="C109" s="15"/>
      <c r="D109" s="52"/>
      <c r="E109" s="17"/>
      <c r="F109" s="15"/>
      <c r="G109" s="15"/>
    </row>
    <row r="110" spans="1:7" s="16" customFormat="1" hidden="1" x14ac:dyDescent="0.25">
      <c r="A110" s="15"/>
      <c r="B110" s="145">
        <v>1941</v>
      </c>
      <c r="C110" s="15"/>
      <c r="D110" s="52"/>
      <c r="E110" s="17"/>
      <c r="F110" s="15"/>
      <c r="G110" s="15"/>
    </row>
    <row r="111" spans="1:7" s="16" customFormat="1" hidden="1" x14ac:dyDescent="0.25">
      <c r="A111" s="15"/>
      <c r="B111" s="145">
        <v>1942</v>
      </c>
      <c r="C111" s="15"/>
      <c r="D111" s="52"/>
      <c r="E111" s="17"/>
      <c r="F111" s="15"/>
      <c r="G111" s="15"/>
    </row>
    <row r="112" spans="1:7" s="16" customFormat="1" hidden="1" x14ac:dyDescent="0.25">
      <c r="A112" s="15"/>
      <c r="B112" s="145">
        <v>1943</v>
      </c>
      <c r="C112" s="15"/>
      <c r="D112" s="52"/>
      <c r="E112" s="17"/>
      <c r="F112" s="15"/>
      <c r="G112" s="15"/>
    </row>
    <row r="113" spans="1:7" s="16" customFormat="1" hidden="1" x14ac:dyDescent="0.25">
      <c r="A113" s="15"/>
      <c r="B113" s="145">
        <v>1944</v>
      </c>
      <c r="C113" s="15"/>
      <c r="D113" s="52"/>
      <c r="E113" s="17"/>
      <c r="F113" s="15"/>
      <c r="G113" s="15"/>
    </row>
    <row r="114" spans="1:7" s="16" customFormat="1" hidden="1" x14ac:dyDescent="0.25">
      <c r="A114" s="15"/>
      <c r="B114" s="145">
        <v>1945</v>
      </c>
      <c r="C114" s="15"/>
      <c r="D114" s="52"/>
      <c r="E114" s="17"/>
      <c r="F114" s="15"/>
      <c r="G114" s="15"/>
    </row>
    <row r="115" spans="1:7" s="16" customFormat="1" hidden="1" x14ac:dyDescent="0.25">
      <c r="A115" s="15"/>
      <c r="B115" s="145">
        <v>1946</v>
      </c>
      <c r="C115" s="15"/>
      <c r="D115" s="52"/>
      <c r="E115" s="17"/>
      <c r="F115" s="15"/>
      <c r="G115" s="15"/>
    </row>
    <row r="116" spans="1:7" s="16" customFormat="1" hidden="1" x14ac:dyDescent="0.25">
      <c r="A116" s="15"/>
      <c r="B116" s="145">
        <v>1947</v>
      </c>
      <c r="C116" s="15"/>
      <c r="D116" s="52"/>
      <c r="E116" s="17"/>
      <c r="F116" s="15"/>
      <c r="G116" s="15"/>
    </row>
    <row r="117" spans="1:7" s="16" customFormat="1" hidden="1" x14ac:dyDescent="0.25">
      <c r="A117" s="15"/>
      <c r="B117" s="145">
        <v>1948</v>
      </c>
      <c r="C117" s="15"/>
      <c r="D117" s="52"/>
      <c r="E117" s="17"/>
      <c r="F117" s="15"/>
      <c r="G117" s="15"/>
    </row>
    <row r="118" spans="1:7" s="16" customFormat="1" hidden="1" x14ac:dyDescent="0.25">
      <c r="A118" s="15"/>
      <c r="B118" s="145">
        <v>1949</v>
      </c>
      <c r="C118" s="15"/>
      <c r="D118" s="52"/>
      <c r="E118" s="17"/>
      <c r="F118" s="15"/>
      <c r="G118" s="15"/>
    </row>
    <row r="119" spans="1:7" s="16" customFormat="1" hidden="1" x14ac:dyDescent="0.25">
      <c r="A119" s="15"/>
      <c r="B119" s="145">
        <v>1950</v>
      </c>
      <c r="C119" s="15"/>
      <c r="D119" s="52"/>
      <c r="E119" s="17"/>
      <c r="F119" s="15"/>
      <c r="G119" s="15"/>
    </row>
    <row r="120" spans="1:7" s="16" customFormat="1" hidden="1" x14ac:dyDescent="0.25">
      <c r="A120" s="15"/>
      <c r="B120" s="145">
        <v>1951</v>
      </c>
      <c r="C120" s="15"/>
      <c r="D120" s="52"/>
      <c r="E120" s="17"/>
      <c r="F120" s="15"/>
      <c r="G120" s="15"/>
    </row>
    <row r="121" spans="1:7" s="16" customFormat="1" hidden="1" x14ac:dyDescent="0.25">
      <c r="A121" s="15"/>
      <c r="B121" s="145">
        <v>1952</v>
      </c>
      <c r="C121" s="15"/>
      <c r="D121" s="52"/>
      <c r="E121" s="17"/>
      <c r="F121" s="15"/>
      <c r="G121" s="15"/>
    </row>
    <row r="122" spans="1:7" s="16" customFormat="1" hidden="1" x14ac:dyDescent="0.25">
      <c r="A122" s="15"/>
      <c r="B122" s="145">
        <v>1953</v>
      </c>
      <c r="C122" s="15"/>
      <c r="D122" s="52"/>
      <c r="E122" s="17"/>
      <c r="F122" s="15"/>
      <c r="G122" s="15"/>
    </row>
    <row r="123" spans="1:7" s="16" customFormat="1" hidden="1" x14ac:dyDescent="0.25">
      <c r="A123" s="15"/>
      <c r="B123" s="145">
        <v>1954</v>
      </c>
      <c r="C123" s="15"/>
      <c r="D123" s="52"/>
      <c r="E123" s="17"/>
      <c r="F123" s="15"/>
      <c r="G123" s="15"/>
    </row>
    <row r="124" spans="1:7" s="16" customFormat="1" hidden="1" x14ac:dyDescent="0.25">
      <c r="A124" s="15"/>
      <c r="B124" s="145">
        <v>1955</v>
      </c>
      <c r="C124" s="15"/>
      <c r="D124" s="52"/>
      <c r="E124" s="17"/>
      <c r="F124" s="15"/>
      <c r="G124" s="15"/>
    </row>
    <row r="125" spans="1:7" s="16" customFormat="1" hidden="1" x14ac:dyDescent="0.25">
      <c r="A125" s="15"/>
      <c r="B125" s="145">
        <v>1956</v>
      </c>
      <c r="C125" s="15"/>
      <c r="D125" s="52"/>
      <c r="E125" s="17"/>
      <c r="F125" s="15"/>
      <c r="G125" s="15"/>
    </row>
    <row r="126" spans="1:7" s="16" customFormat="1" hidden="1" x14ac:dyDescent="0.25">
      <c r="A126" s="15"/>
      <c r="B126" s="145">
        <v>1957</v>
      </c>
      <c r="C126" s="15"/>
      <c r="D126" s="52"/>
      <c r="E126" s="17"/>
      <c r="F126" s="15"/>
      <c r="G126" s="15"/>
    </row>
    <row r="127" spans="1:7" s="16" customFormat="1" hidden="1" x14ac:dyDescent="0.25">
      <c r="A127" s="15"/>
      <c r="B127" s="145">
        <v>1958</v>
      </c>
      <c r="C127" s="15"/>
      <c r="D127" s="52"/>
      <c r="E127" s="17"/>
      <c r="F127" s="15"/>
      <c r="G127" s="15"/>
    </row>
    <row r="128" spans="1:7" s="16" customFormat="1" hidden="1" x14ac:dyDescent="0.25">
      <c r="A128" s="15"/>
      <c r="B128" s="145">
        <v>1959</v>
      </c>
      <c r="C128" s="15"/>
      <c r="D128" s="52"/>
      <c r="E128" s="17"/>
      <c r="F128" s="15"/>
      <c r="G128" s="15"/>
    </row>
    <row r="129" spans="1:7" s="16" customFormat="1" hidden="1" x14ac:dyDescent="0.25">
      <c r="A129" s="15"/>
      <c r="B129" s="145">
        <v>1960</v>
      </c>
      <c r="C129" s="15"/>
      <c r="D129" s="52"/>
      <c r="E129" s="17"/>
      <c r="F129" s="15"/>
      <c r="G129" s="15"/>
    </row>
    <row r="130" spans="1:7" s="16" customFormat="1" hidden="1" x14ac:dyDescent="0.25">
      <c r="A130" s="15"/>
      <c r="B130" s="145">
        <v>1961</v>
      </c>
      <c r="C130" s="15"/>
      <c r="D130" s="52"/>
      <c r="E130" s="17"/>
      <c r="F130" s="15"/>
      <c r="G130" s="15"/>
    </row>
    <row r="131" spans="1:7" s="16" customFormat="1" hidden="1" x14ac:dyDescent="0.25">
      <c r="A131" s="15"/>
      <c r="B131" s="145">
        <v>1962</v>
      </c>
      <c r="C131" s="15"/>
      <c r="D131" s="52"/>
      <c r="E131" s="17"/>
      <c r="F131" s="15"/>
      <c r="G131" s="15"/>
    </row>
    <row r="132" spans="1:7" s="16" customFormat="1" hidden="1" x14ac:dyDescent="0.25">
      <c r="A132" s="15"/>
      <c r="B132" s="145">
        <v>1963</v>
      </c>
      <c r="C132" s="15"/>
      <c r="D132" s="52"/>
      <c r="E132" s="17"/>
      <c r="F132" s="15"/>
      <c r="G132" s="15"/>
    </row>
    <row r="133" spans="1:7" s="16" customFormat="1" hidden="1" x14ac:dyDescent="0.25">
      <c r="A133" s="15"/>
      <c r="B133" s="145">
        <v>1964</v>
      </c>
      <c r="C133" s="15"/>
      <c r="D133" s="52"/>
      <c r="E133" s="17"/>
      <c r="F133" s="15"/>
      <c r="G133" s="15"/>
    </row>
    <row r="134" spans="1:7" s="16" customFormat="1" hidden="1" x14ac:dyDescent="0.25">
      <c r="A134" s="15"/>
      <c r="B134" s="145">
        <v>1965</v>
      </c>
      <c r="C134" s="15"/>
      <c r="D134" s="52"/>
      <c r="E134" s="17"/>
      <c r="F134" s="15"/>
      <c r="G134" s="15"/>
    </row>
    <row r="135" spans="1:7" s="16" customFormat="1" hidden="1" x14ac:dyDescent="0.25">
      <c r="A135" s="15"/>
      <c r="B135" s="145">
        <v>1966</v>
      </c>
      <c r="C135" s="15"/>
      <c r="D135" s="52"/>
      <c r="E135" s="17"/>
      <c r="F135" s="15"/>
      <c r="G135" s="15"/>
    </row>
    <row r="136" spans="1:7" s="16" customFormat="1" hidden="1" x14ac:dyDescent="0.25">
      <c r="A136" s="15"/>
      <c r="B136" s="145">
        <v>1967</v>
      </c>
      <c r="C136" s="15"/>
      <c r="D136" s="52"/>
      <c r="E136" s="17"/>
      <c r="F136" s="15"/>
      <c r="G136" s="15"/>
    </row>
    <row r="137" spans="1:7" s="16" customFormat="1" hidden="1" x14ac:dyDescent="0.25">
      <c r="A137" s="15"/>
      <c r="B137" s="145">
        <v>1968</v>
      </c>
      <c r="C137" s="15"/>
      <c r="D137" s="52"/>
      <c r="E137" s="17"/>
      <c r="F137" s="15"/>
      <c r="G137" s="15"/>
    </row>
    <row r="138" spans="1:7" s="16" customFormat="1" hidden="1" x14ac:dyDescent="0.25">
      <c r="A138" s="15"/>
      <c r="B138" s="145">
        <v>1969</v>
      </c>
      <c r="C138" s="15"/>
      <c r="D138" s="52"/>
      <c r="E138" s="17"/>
      <c r="F138" s="15"/>
      <c r="G138" s="15"/>
    </row>
    <row r="139" spans="1:7" s="16" customFormat="1" hidden="1" x14ac:dyDescent="0.25">
      <c r="A139" s="15"/>
      <c r="B139" s="145">
        <v>1970</v>
      </c>
      <c r="C139" s="15"/>
      <c r="D139" s="52"/>
      <c r="E139" s="17"/>
      <c r="F139" s="15"/>
      <c r="G139" s="15"/>
    </row>
    <row r="140" spans="1:7" s="16" customFormat="1" hidden="1" x14ac:dyDescent="0.25">
      <c r="A140" s="15"/>
      <c r="B140" s="145">
        <v>1971</v>
      </c>
      <c r="C140" s="15"/>
      <c r="D140" s="52"/>
      <c r="E140" s="17"/>
      <c r="F140" s="15"/>
      <c r="G140" s="15"/>
    </row>
    <row r="141" spans="1:7" s="16" customFormat="1" hidden="1" x14ac:dyDescent="0.25">
      <c r="A141" s="15"/>
      <c r="B141" s="145">
        <v>1972</v>
      </c>
      <c r="C141" s="15"/>
      <c r="D141" s="52"/>
      <c r="E141" s="17"/>
      <c r="F141" s="15"/>
      <c r="G141" s="15"/>
    </row>
    <row r="142" spans="1:7" s="16" customFormat="1" hidden="1" x14ac:dyDescent="0.25">
      <c r="A142" s="15"/>
      <c r="B142" s="145">
        <v>1973</v>
      </c>
      <c r="C142" s="15"/>
      <c r="D142" s="52"/>
      <c r="E142" s="17"/>
      <c r="F142" s="15"/>
      <c r="G142" s="15"/>
    </row>
    <row r="143" spans="1:7" s="16" customFormat="1" hidden="1" x14ac:dyDescent="0.25">
      <c r="A143" s="15"/>
      <c r="B143" s="145">
        <v>1974</v>
      </c>
      <c r="C143" s="15"/>
      <c r="D143" s="52"/>
      <c r="E143" s="17"/>
      <c r="F143" s="15"/>
      <c r="G143" s="15"/>
    </row>
    <row r="144" spans="1:7" s="16" customFormat="1" hidden="1" x14ac:dyDescent="0.25">
      <c r="A144" s="15"/>
      <c r="B144" s="145">
        <v>1975</v>
      </c>
      <c r="C144" s="15"/>
      <c r="D144" s="52"/>
      <c r="E144" s="17"/>
      <c r="F144" s="15"/>
      <c r="G144" s="15"/>
    </row>
    <row r="145" spans="1:7" s="16" customFormat="1" hidden="1" x14ac:dyDescent="0.25">
      <c r="A145" s="15"/>
      <c r="B145" s="145">
        <v>1976</v>
      </c>
      <c r="C145" s="15"/>
      <c r="D145" s="52"/>
      <c r="E145" s="17"/>
      <c r="F145" s="15"/>
      <c r="G145" s="15"/>
    </row>
    <row r="146" spans="1:7" s="16" customFormat="1" hidden="1" x14ac:dyDescent="0.25">
      <c r="A146" s="15"/>
      <c r="B146" s="145">
        <v>1977</v>
      </c>
      <c r="C146" s="15"/>
      <c r="D146" s="52"/>
      <c r="E146" s="17"/>
      <c r="F146" s="15"/>
      <c r="G146" s="15"/>
    </row>
    <row r="147" spans="1:7" s="16" customFormat="1" hidden="1" x14ac:dyDescent="0.25">
      <c r="A147" s="15"/>
      <c r="B147" s="145">
        <v>1978</v>
      </c>
      <c r="C147" s="15"/>
      <c r="D147" s="52"/>
      <c r="E147" s="17"/>
      <c r="F147" s="15"/>
      <c r="G147" s="15"/>
    </row>
    <row r="148" spans="1:7" s="16" customFormat="1" hidden="1" x14ac:dyDescent="0.25">
      <c r="A148" s="15"/>
      <c r="B148" s="145">
        <v>1979</v>
      </c>
      <c r="C148" s="15"/>
      <c r="D148" s="52"/>
      <c r="E148" s="17"/>
      <c r="F148" s="15"/>
      <c r="G148" s="15"/>
    </row>
    <row r="149" spans="1:7" s="16" customFormat="1" hidden="1" x14ac:dyDescent="0.25">
      <c r="A149" s="15"/>
      <c r="B149" s="145">
        <v>1980</v>
      </c>
      <c r="C149" s="15"/>
      <c r="D149" s="52"/>
      <c r="E149" s="17"/>
      <c r="F149" s="15"/>
      <c r="G149" s="15"/>
    </row>
    <row r="150" spans="1:7" s="16" customFormat="1" hidden="1" x14ac:dyDescent="0.25">
      <c r="A150" s="15"/>
      <c r="B150" s="145">
        <v>1981</v>
      </c>
      <c r="C150" s="15"/>
      <c r="D150" s="52"/>
      <c r="E150" s="17"/>
      <c r="F150" s="15"/>
      <c r="G150" s="15"/>
    </row>
    <row r="151" spans="1:7" s="16" customFormat="1" hidden="1" x14ac:dyDescent="0.25">
      <c r="A151" s="15"/>
      <c r="B151" s="145">
        <v>1982</v>
      </c>
      <c r="C151" s="15"/>
      <c r="D151" s="52"/>
      <c r="E151" s="17"/>
      <c r="F151" s="15"/>
      <c r="G151" s="15"/>
    </row>
    <row r="152" spans="1:7" s="16" customFormat="1" hidden="1" x14ac:dyDescent="0.25">
      <c r="A152" s="15"/>
      <c r="B152" s="145">
        <v>1983</v>
      </c>
      <c r="C152" s="15"/>
      <c r="D152" s="52"/>
      <c r="E152" s="17"/>
      <c r="F152" s="15"/>
      <c r="G152" s="15"/>
    </row>
    <row r="153" spans="1:7" s="16" customFormat="1" hidden="1" x14ac:dyDescent="0.25">
      <c r="A153" s="15"/>
      <c r="B153" s="145">
        <v>1984</v>
      </c>
      <c r="C153" s="15"/>
      <c r="D153" s="52"/>
      <c r="E153" s="17"/>
      <c r="F153" s="15"/>
      <c r="G153" s="15"/>
    </row>
    <row r="154" spans="1:7" s="16" customFormat="1" hidden="1" x14ac:dyDescent="0.25">
      <c r="A154" s="15"/>
      <c r="B154" s="145">
        <v>1985</v>
      </c>
      <c r="C154" s="15"/>
      <c r="D154" s="52"/>
      <c r="E154" s="17"/>
      <c r="F154" s="15"/>
      <c r="G154" s="15"/>
    </row>
    <row r="155" spans="1:7" s="16" customFormat="1" hidden="1" x14ac:dyDescent="0.25">
      <c r="A155" s="15"/>
      <c r="B155" s="145">
        <v>1986</v>
      </c>
      <c r="C155" s="15"/>
      <c r="D155" s="52"/>
      <c r="E155" s="17"/>
      <c r="F155" s="15"/>
      <c r="G155" s="15"/>
    </row>
    <row r="156" spans="1:7" s="16" customFormat="1" hidden="1" x14ac:dyDescent="0.25">
      <c r="A156" s="15"/>
      <c r="B156" s="145">
        <v>1987</v>
      </c>
      <c r="C156" s="15"/>
      <c r="D156" s="52"/>
      <c r="E156" s="17"/>
      <c r="F156" s="15"/>
      <c r="G156" s="15"/>
    </row>
    <row r="157" spans="1:7" s="16" customFormat="1" hidden="1" x14ac:dyDescent="0.25">
      <c r="A157" s="15"/>
      <c r="B157" s="145">
        <v>1988</v>
      </c>
      <c r="C157" s="15"/>
      <c r="D157" s="52"/>
      <c r="E157" s="17"/>
      <c r="F157" s="15"/>
      <c r="G157" s="15"/>
    </row>
    <row r="158" spans="1:7" s="16" customFormat="1" hidden="1" x14ac:dyDescent="0.25">
      <c r="A158" s="15"/>
      <c r="B158" s="145">
        <v>1989</v>
      </c>
      <c r="C158" s="15"/>
      <c r="D158" s="52"/>
      <c r="E158" s="17"/>
      <c r="F158" s="15"/>
      <c r="G158" s="15"/>
    </row>
    <row r="159" spans="1:7" s="16" customFormat="1" hidden="1" x14ac:dyDescent="0.25">
      <c r="A159" s="15"/>
      <c r="B159" s="145">
        <v>1990</v>
      </c>
      <c r="C159" s="15"/>
      <c r="D159" s="52"/>
      <c r="E159" s="17"/>
      <c r="F159" s="15"/>
      <c r="G159" s="15"/>
    </row>
    <row r="160" spans="1:7" s="16" customFormat="1" hidden="1" x14ac:dyDescent="0.25">
      <c r="A160" s="15"/>
      <c r="B160" s="145">
        <v>1991</v>
      </c>
      <c r="C160" s="15"/>
      <c r="D160" s="52"/>
      <c r="E160" s="17"/>
      <c r="F160" s="15"/>
      <c r="G160" s="15"/>
    </row>
    <row r="161" spans="1:7" s="16" customFormat="1" hidden="1" x14ac:dyDescent="0.25">
      <c r="A161" s="15"/>
      <c r="B161" s="145">
        <v>1992</v>
      </c>
      <c r="C161" s="15"/>
      <c r="D161" s="52"/>
      <c r="E161" s="17"/>
      <c r="F161" s="15"/>
      <c r="G161" s="15"/>
    </row>
    <row r="162" spans="1:7" s="16" customFormat="1" hidden="1" x14ac:dyDescent="0.25">
      <c r="A162" s="15"/>
      <c r="B162" s="145">
        <v>1993</v>
      </c>
      <c r="C162" s="15"/>
      <c r="D162" s="52"/>
      <c r="E162" s="17"/>
      <c r="F162" s="15"/>
      <c r="G162" s="15"/>
    </row>
    <row r="163" spans="1:7" s="16" customFormat="1" hidden="1" x14ac:dyDescent="0.25">
      <c r="A163" s="15"/>
      <c r="B163" s="145">
        <v>1994</v>
      </c>
      <c r="C163" s="15"/>
      <c r="D163" s="52"/>
      <c r="E163" s="17"/>
      <c r="F163" s="15"/>
      <c r="G163" s="15"/>
    </row>
    <row r="164" spans="1:7" s="16" customFormat="1" hidden="1" x14ac:dyDescent="0.25">
      <c r="A164" s="15"/>
      <c r="B164" s="145">
        <v>1995</v>
      </c>
      <c r="C164" s="15"/>
      <c r="D164" s="52"/>
      <c r="E164" s="17"/>
      <c r="F164" s="15"/>
      <c r="G164" s="15"/>
    </row>
    <row r="165" spans="1:7" s="16" customFormat="1" hidden="1" x14ac:dyDescent="0.25">
      <c r="A165" s="15"/>
      <c r="B165" s="145">
        <v>1996</v>
      </c>
      <c r="C165" s="15"/>
      <c r="D165" s="52"/>
      <c r="E165" s="17"/>
      <c r="F165" s="15"/>
      <c r="G165" s="15"/>
    </row>
    <row r="166" spans="1:7" s="16" customFormat="1" hidden="1" x14ac:dyDescent="0.25">
      <c r="A166" s="15"/>
      <c r="B166" s="145">
        <v>1997</v>
      </c>
      <c r="C166" s="15"/>
      <c r="D166" s="52"/>
      <c r="E166" s="17"/>
      <c r="F166" s="15"/>
      <c r="G166" s="15"/>
    </row>
    <row r="167" spans="1:7" s="16" customFormat="1" hidden="1" x14ac:dyDescent="0.25">
      <c r="A167" s="15"/>
      <c r="B167" s="145">
        <v>1998</v>
      </c>
      <c r="C167" s="15"/>
      <c r="D167" s="52"/>
      <c r="E167" s="17"/>
      <c r="F167" s="15"/>
      <c r="G167" s="15"/>
    </row>
    <row r="168" spans="1:7" s="16" customFormat="1" hidden="1" x14ac:dyDescent="0.25">
      <c r="A168" s="15"/>
      <c r="B168" s="145">
        <v>1999</v>
      </c>
      <c r="C168" s="15"/>
      <c r="D168" s="52"/>
      <c r="E168" s="17"/>
      <c r="F168" s="15"/>
      <c r="G168" s="15"/>
    </row>
    <row r="169" spans="1:7" s="16" customFormat="1" hidden="1" x14ac:dyDescent="0.25">
      <c r="A169" s="15"/>
      <c r="B169" s="145">
        <v>2000</v>
      </c>
      <c r="C169" s="15"/>
      <c r="D169" s="52"/>
      <c r="E169" s="17"/>
      <c r="F169" s="15"/>
      <c r="G169" s="15"/>
    </row>
    <row r="170" spans="1:7" s="16" customFormat="1" hidden="1" x14ac:dyDescent="0.25">
      <c r="A170" s="15"/>
      <c r="B170" s="145">
        <v>2001</v>
      </c>
      <c r="C170" s="15"/>
      <c r="D170" s="52"/>
      <c r="E170" s="17"/>
      <c r="F170" s="15"/>
      <c r="G170" s="15"/>
    </row>
    <row r="171" spans="1:7" s="16" customFormat="1" hidden="1" x14ac:dyDescent="0.25">
      <c r="A171" s="15"/>
      <c r="B171" s="145">
        <v>2002</v>
      </c>
      <c r="C171" s="15"/>
      <c r="D171" s="52"/>
      <c r="E171" s="17"/>
      <c r="F171" s="15"/>
      <c r="G171" s="15"/>
    </row>
    <row r="172" spans="1:7" s="16" customFormat="1" hidden="1" x14ac:dyDescent="0.25">
      <c r="A172" s="15"/>
      <c r="B172" s="145">
        <v>2003</v>
      </c>
      <c r="C172" s="15"/>
      <c r="D172" s="52"/>
      <c r="E172" s="17"/>
      <c r="F172" s="15"/>
      <c r="G172" s="15"/>
    </row>
    <row r="173" spans="1:7" s="16" customFormat="1" hidden="1" x14ac:dyDescent="0.25">
      <c r="A173" s="15"/>
      <c r="B173" s="145">
        <v>2004</v>
      </c>
      <c r="C173" s="15"/>
      <c r="D173" s="52"/>
      <c r="E173" s="17"/>
      <c r="F173" s="15"/>
      <c r="G173" s="15"/>
    </row>
    <row r="174" spans="1:7" s="16" customFormat="1" hidden="1" x14ac:dyDescent="0.25">
      <c r="A174" s="15"/>
      <c r="B174" s="145">
        <v>2005</v>
      </c>
      <c r="C174" s="15"/>
      <c r="D174" s="52"/>
      <c r="E174" s="17"/>
      <c r="F174" s="15"/>
      <c r="G174" s="15"/>
    </row>
    <row r="175" spans="1:7" s="16" customFormat="1" hidden="1" x14ac:dyDescent="0.25">
      <c r="A175" s="15"/>
      <c r="B175" s="145">
        <v>2006</v>
      </c>
      <c r="C175" s="15"/>
      <c r="D175" s="52"/>
      <c r="E175" s="17"/>
      <c r="F175" s="15"/>
      <c r="G175" s="15"/>
    </row>
    <row r="176" spans="1:7" s="16" customFormat="1" hidden="1" x14ac:dyDescent="0.25">
      <c r="A176" s="15"/>
      <c r="B176" s="145">
        <v>2007</v>
      </c>
      <c r="C176" s="15"/>
      <c r="D176" s="52"/>
      <c r="E176" s="17"/>
      <c r="F176" s="15"/>
      <c r="G176" s="15"/>
    </row>
    <row r="177" spans="1:7" s="16" customFormat="1" hidden="1" x14ac:dyDescent="0.25">
      <c r="A177" s="15"/>
      <c r="B177" s="145">
        <v>2008</v>
      </c>
      <c r="C177" s="15"/>
      <c r="D177" s="52"/>
      <c r="E177" s="17"/>
      <c r="F177" s="15"/>
      <c r="G177" s="15"/>
    </row>
    <row r="178" spans="1:7" s="16" customFormat="1" hidden="1" x14ac:dyDescent="0.25">
      <c r="A178" s="15"/>
      <c r="B178" s="145">
        <v>2009</v>
      </c>
      <c r="C178" s="15"/>
      <c r="D178" s="52"/>
      <c r="E178" s="17"/>
      <c r="F178" s="15"/>
      <c r="G178" s="15"/>
    </row>
    <row r="179" spans="1:7" s="16" customFormat="1" hidden="1" x14ac:dyDescent="0.25">
      <c r="A179" s="15"/>
      <c r="B179" s="145">
        <v>2010</v>
      </c>
      <c r="C179" s="15"/>
      <c r="D179" s="52"/>
      <c r="E179" s="17"/>
      <c r="F179" s="15"/>
      <c r="G179" s="15"/>
    </row>
    <row r="180" spans="1:7" s="16" customFormat="1" hidden="1" x14ac:dyDescent="0.25">
      <c r="A180" s="15"/>
      <c r="B180" s="145">
        <v>2011</v>
      </c>
      <c r="C180" s="15"/>
      <c r="D180" s="52"/>
      <c r="E180" s="17"/>
      <c r="F180" s="15"/>
      <c r="G180" s="15"/>
    </row>
    <row r="181" spans="1:7" s="16" customFormat="1" hidden="1" x14ac:dyDescent="0.25">
      <c r="A181" s="15"/>
      <c r="B181" s="145">
        <v>2012</v>
      </c>
      <c r="C181" s="15"/>
      <c r="D181" s="52"/>
      <c r="E181" s="17"/>
      <c r="F181" s="15"/>
      <c r="G181" s="15"/>
    </row>
    <row r="182" spans="1:7" s="16" customFormat="1" hidden="1" x14ac:dyDescent="0.25">
      <c r="A182" s="15"/>
      <c r="B182" s="145">
        <v>2013</v>
      </c>
      <c r="C182" s="15"/>
      <c r="D182" s="52"/>
      <c r="E182" s="17"/>
      <c r="F182" s="15"/>
      <c r="G182" s="15"/>
    </row>
    <row r="183" spans="1:7" s="16" customFormat="1" hidden="1" x14ac:dyDescent="0.25">
      <c r="A183" s="15"/>
      <c r="B183" s="145">
        <v>2014</v>
      </c>
      <c r="C183" s="15"/>
      <c r="D183" s="52"/>
      <c r="E183" s="17"/>
      <c r="F183" s="15"/>
      <c r="G183" s="15"/>
    </row>
    <row r="184" spans="1:7" s="16" customFormat="1" hidden="1" x14ac:dyDescent="0.25">
      <c r="A184" s="15"/>
      <c r="B184" s="145">
        <v>2015</v>
      </c>
      <c r="C184" s="15"/>
      <c r="D184" s="52"/>
      <c r="E184" s="17"/>
      <c r="F184" s="15"/>
      <c r="G184" s="15"/>
    </row>
    <row r="185" spans="1:7" s="16" customFormat="1" hidden="1" x14ac:dyDescent="0.25">
      <c r="A185" s="15"/>
      <c r="B185" s="145">
        <v>2016</v>
      </c>
      <c r="C185" s="15"/>
      <c r="D185" s="52"/>
      <c r="E185" s="17"/>
      <c r="F185" s="15"/>
      <c r="G185" s="15"/>
    </row>
    <row r="186" spans="1:7" s="16" customFormat="1" hidden="1" x14ac:dyDescent="0.25">
      <c r="A186" s="15"/>
      <c r="B186" s="145">
        <v>2017</v>
      </c>
      <c r="C186" s="15"/>
      <c r="D186" s="52"/>
      <c r="E186" s="17"/>
      <c r="F186" s="15"/>
      <c r="G186" s="15"/>
    </row>
    <row r="187" spans="1:7" s="16" customFormat="1" hidden="1" x14ac:dyDescent="0.25">
      <c r="A187" s="15"/>
      <c r="B187" s="145">
        <v>2018</v>
      </c>
      <c r="C187" s="15"/>
      <c r="D187" s="52"/>
      <c r="E187" s="17"/>
      <c r="F187" s="15"/>
      <c r="G187" s="15"/>
    </row>
    <row r="188" spans="1:7" s="16" customFormat="1" hidden="1" x14ac:dyDescent="0.25">
      <c r="A188" s="15"/>
      <c r="B188" s="145">
        <v>2019</v>
      </c>
      <c r="C188" s="15"/>
      <c r="D188" s="52"/>
      <c r="E188" s="17"/>
      <c r="F188" s="15"/>
      <c r="G188" s="15"/>
    </row>
    <row r="189" spans="1:7" s="16" customFormat="1" ht="15.75" hidden="1" thickBot="1" x14ac:dyDescent="0.3">
      <c r="A189" s="15"/>
      <c r="B189" s="136">
        <v>2020</v>
      </c>
      <c r="C189" s="15"/>
      <c r="D189" s="52"/>
      <c r="E189" s="17"/>
      <c r="F189" s="15"/>
      <c r="G189" s="15"/>
    </row>
    <row r="190" spans="1:7" s="16" customFormat="1" hidden="1" x14ac:dyDescent="0.25">
      <c r="A190" s="15"/>
      <c r="B190" s="144"/>
      <c r="C190" s="15"/>
      <c r="D190" s="52"/>
      <c r="E190" s="17"/>
      <c r="F190" s="15"/>
      <c r="G190" s="15"/>
    </row>
    <row r="191" spans="1:7" s="16" customFormat="1" hidden="1" x14ac:dyDescent="0.25">
      <c r="A191" s="15"/>
      <c r="B191" s="144"/>
      <c r="C191" s="66"/>
      <c r="D191" s="52"/>
      <c r="E191" s="17"/>
      <c r="F191" s="15"/>
      <c r="G191" s="15"/>
    </row>
    <row r="192" spans="1:7" s="16" customFormat="1" hidden="1" x14ac:dyDescent="0.25">
      <c r="A192" s="15"/>
      <c r="B192" s="144"/>
      <c r="C192" s="15"/>
      <c r="D192" s="52"/>
      <c r="E192" s="17"/>
      <c r="F192" s="15"/>
      <c r="G192" s="15"/>
    </row>
    <row r="193" spans="1:7" s="16" customFormat="1" hidden="1" x14ac:dyDescent="0.25">
      <c r="A193" s="15"/>
      <c r="B193" s="144" t="s">
        <v>101</v>
      </c>
      <c r="C193" s="43" t="b">
        <v>0</v>
      </c>
      <c r="D193" s="52"/>
      <c r="E193" s="17"/>
      <c r="F193" s="15"/>
      <c r="G193" s="15"/>
    </row>
    <row r="194" spans="1:7" s="16" customFormat="1" hidden="1" x14ac:dyDescent="0.25">
      <c r="A194" s="15"/>
      <c r="B194" s="144" t="s">
        <v>102</v>
      </c>
      <c r="C194" s="144" t="b">
        <v>0</v>
      </c>
      <c r="D194" s="52"/>
      <c r="E194" s="17"/>
      <c r="F194" s="15"/>
      <c r="G194" s="15"/>
    </row>
    <row r="195" spans="1:7" s="16" customFormat="1" hidden="1" x14ac:dyDescent="0.25">
      <c r="A195" s="15"/>
      <c r="B195" s="146" t="s">
        <v>92</v>
      </c>
      <c r="C195" s="144" t="b">
        <v>0</v>
      </c>
      <c r="D195" s="52"/>
      <c r="E195" s="17"/>
      <c r="F195" s="15"/>
      <c r="G195" s="15"/>
    </row>
    <row r="196" spans="1:7" s="16" customFormat="1" hidden="1" x14ac:dyDescent="0.25">
      <c r="A196" s="15"/>
      <c r="B196" s="146"/>
      <c r="C196" s="144"/>
      <c r="D196" s="52"/>
      <c r="E196" s="17"/>
      <c r="F196" s="15"/>
      <c r="G196" s="15"/>
    </row>
    <row r="197" spans="1:7" s="16" customFormat="1" hidden="1" x14ac:dyDescent="0.25">
      <c r="A197" s="15"/>
      <c r="B197" s="144"/>
      <c r="C197" s="144"/>
      <c r="D197" s="52"/>
      <c r="E197" s="17"/>
      <c r="F197" s="15"/>
      <c r="G197" s="15"/>
    </row>
    <row r="198" spans="1:7" s="16" customFormat="1" hidden="1" x14ac:dyDescent="0.25">
      <c r="A198" s="15"/>
      <c r="B198" s="144"/>
      <c r="C198" s="144"/>
      <c r="D198" s="52"/>
      <c r="E198" s="17"/>
      <c r="F198" s="15"/>
      <c r="G198" s="15"/>
    </row>
    <row r="199" spans="1:7" s="16" customFormat="1" hidden="1" x14ac:dyDescent="0.25">
      <c r="A199" s="15"/>
      <c r="B199" s="144"/>
      <c r="C199" s="144"/>
      <c r="D199" s="52"/>
      <c r="E199" s="17"/>
      <c r="F199" s="15"/>
      <c r="G199" s="15"/>
    </row>
    <row r="200" spans="1:7" s="16" customFormat="1" hidden="1" x14ac:dyDescent="0.25">
      <c r="A200" s="15"/>
      <c r="B200" s="147" t="s">
        <v>130</v>
      </c>
      <c r="C200" s="144">
        <f>COUNTIF(D:D,"X")</f>
        <v>4</v>
      </c>
      <c r="D200" s="52"/>
      <c r="E200" s="17"/>
      <c r="F200" s="15"/>
      <c r="G200" s="15"/>
    </row>
    <row r="201" spans="1:7" s="16" customFormat="1" hidden="1" x14ac:dyDescent="0.25">
      <c r="A201" s="15"/>
      <c r="B201" s="147" t="s">
        <v>131</v>
      </c>
      <c r="C201" s="144">
        <f>COUNTIF(D:D,"√")</f>
        <v>7</v>
      </c>
      <c r="D201" s="52"/>
      <c r="E201" s="17"/>
      <c r="F201" s="15"/>
      <c r="G201" s="15"/>
    </row>
    <row r="202" spans="1:7" s="16" customFormat="1" hidden="1" x14ac:dyDescent="0.25">
      <c r="A202" s="15"/>
      <c r="B202" s="147" t="s">
        <v>132</v>
      </c>
      <c r="C202" s="144">
        <f>COUNTIF(D:D,"!")</f>
        <v>4</v>
      </c>
      <c r="D202" s="52"/>
      <c r="E202" s="17"/>
      <c r="F202" s="15"/>
      <c r="G202" s="15"/>
    </row>
    <row r="203" spans="1:7" s="16" customFormat="1" hidden="1" x14ac:dyDescent="0.25">
      <c r="A203" s="15"/>
      <c r="B203" s="15"/>
      <c r="C203" s="15"/>
      <c r="D203" s="52"/>
      <c r="E203" s="17"/>
      <c r="F203" s="15"/>
      <c r="G203" s="15"/>
    </row>
    <row r="204" spans="1:7" s="16" customFormat="1" hidden="1" x14ac:dyDescent="0.25">
      <c r="A204" s="15"/>
      <c r="B204" s="15"/>
      <c r="C204" s="15"/>
      <c r="D204" s="52"/>
      <c r="E204" s="17"/>
      <c r="F204" s="15"/>
      <c r="G204" s="15"/>
    </row>
    <row r="205" spans="1:7" s="16" customFormat="1" hidden="1" x14ac:dyDescent="0.25">
      <c r="A205" s="15"/>
      <c r="B205" s="15"/>
      <c r="C205" s="15"/>
      <c r="D205" s="52"/>
      <c r="E205" s="17"/>
      <c r="F205" s="15"/>
      <c r="G205" s="15"/>
    </row>
    <row r="206" spans="1:7" s="16" customFormat="1" x14ac:dyDescent="0.25">
      <c r="A206" s="15"/>
      <c r="B206" s="15"/>
      <c r="C206" s="15"/>
      <c r="D206" s="52"/>
      <c r="E206" s="17"/>
      <c r="F206" s="15"/>
      <c r="G206" s="15"/>
    </row>
    <row r="207" spans="1:7" s="16" customFormat="1" x14ac:dyDescent="0.25">
      <c r="A207" s="15"/>
      <c r="B207" s="15"/>
      <c r="C207" s="15"/>
      <c r="D207" s="52"/>
      <c r="E207" s="17"/>
      <c r="F207" s="15"/>
      <c r="G207" s="15"/>
    </row>
    <row r="208" spans="1:7" s="16" customFormat="1" x14ac:dyDescent="0.25">
      <c r="A208" s="15"/>
      <c r="B208" s="15"/>
      <c r="C208" s="15"/>
      <c r="D208" s="52"/>
      <c r="E208" s="17"/>
      <c r="F208" s="15"/>
      <c r="G208" s="15"/>
    </row>
    <row r="209" spans="1:7" s="16" customFormat="1" x14ac:dyDescent="0.25">
      <c r="A209" s="15"/>
      <c r="B209" s="15"/>
      <c r="C209" s="15"/>
      <c r="D209" s="52"/>
      <c r="E209" s="17"/>
      <c r="F209" s="15"/>
      <c r="G209" s="15"/>
    </row>
    <row r="210" spans="1:7" s="16" customFormat="1" x14ac:dyDescent="0.25">
      <c r="A210" s="15"/>
      <c r="B210" s="15"/>
      <c r="C210" s="15"/>
      <c r="D210" s="52"/>
      <c r="E210" s="17"/>
      <c r="F210" s="15"/>
      <c r="G210" s="15"/>
    </row>
    <row r="211" spans="1:7" s="16" customFormat="1" x14ac:dyDescent="0.25">
      <c r="A211" s="15"/>
      <c r="B211" s="15"/>
      <c r="C211" s="15"/>
      <c r="D211" s="52"/>
      <c r="E211" s="17"/>
      <c r="F211" s="15"/>
      <c r="G211" s="15"/>
    </row>
    <row r="212" spans="1:7" s="16" customFormat="1" x14ac:dyDescent="0.25">
      <c r="A212" s="15"/>
      <c r="B212" s="15"/>
      <c r="C212" s="15"/>
      <c r="D212" s="52"/>
      <c r="E212" s="17"/>
      <c r="F212" s="15"/>
      <c r="G212" s="15"/>
    </row>
    <row r="213" spans="1:7" s="16" customFormat="1" x14ac:dyDescent="0.25">
      <c r="A213" s="15"/>
      <c r="B213" s="15"/>
      <c r="C213" s="15"/>
      <c r="D213" s="52"/>
      <c r="E213" s="17"/>
      <c r="F213" s="15"/>
      <c r="G213" s="15"/>
    </row>
    <row r="214" spans="1:7" s="16" customFormat="1" x14ac:dyDescent="0.25">
      <c r="A214" s="15"/>
      <c r="B214" s="15"/>
      <c r="C214" s="15"/>
      <c r="D214" s="52"/>
      <c r="E214" s="17"/>
      <c r="F214" s="15"/>
      <c r="G214" s="15"/>
    </row>
    <row r="215" spans="1:7" s="16" customFormat="1" x14ac:dyDescent="0.25">
      <c r="A215" s="15"/>
      <c r="B215" s="15"/>
      <c r="C215" s="15"/>
      <c r="D215" s="52"/>
      <c r="E215" s="17"/>
      <c r="F215" s="15"/>
      <c r="G215" s="15"/>
    </row>
    <row r="216" spans="1:7" s="16" customFormat="1" x14ac:dyDescent="0.25">
      <c r="A216" s="15"/>
      <c r="B216" s="15"/>
      <c r="C216" s="15"/>
      <c r="D216" s="52"/>
      <c r="E216" s="17"/>
      <c r="F216" s="15"/>
      <c r="G216" s="15"/>
    </row>
    <row r="217" spans="1:7" s="16" customFormat="1" x14ac:dyDescent="0.25">
      <c r="A217" s="15"/>
      <c r="B217" s="15"/>
      <c r="C217" s="15"/>
      <c r="D217" s="52"/>
      <c r="E217" s="17"/>
      <c r="F217" s="15"/>
      <c r="G217" s="15"/>
    </row>
    <row r="218" spans="1:7" s="16" customFormat="1" x14ac:dyDescent="0.25">
      <c r="A218" s="15"/>
      <c r="B218" s="15"/>
      <c r="C218" s="15"/>
      <c r="D218" s="52"/>
      <c r="E218" s="17"/>
      <c r="F218" s="15"/>
      <c r="G218" s="15"/>
    </row>
    <row r="219" spans="1:7" s="16" customFormat="1" x14ac:dyDescent="0.25">
      <c r="A219" s="15"/>
      <c r="B219" s="15"/>
      <c r="C219" s="15"/>
      <c r="D219" s="52"/>
      <c r="E219" s="17"/>
      <c r="F219" s="15"/>
      <c r="G219" s="15"/>
    </row>
    <row r="220" spans="1:7" s="16" customFormat="1" x14ac:dyDescent="0.25">
      <c r="A220" s="15"/>
      <c r="B220" s="15"/>
      <c r="C220" s="15"/>
      <c r="D220" s="52"/>
      <c r="E220" s="17"/>
      <c r="F220" s="15"/>
      <c r="G220" s="15"/>
    </row>
    <row r="221" spans="1:7" s="16" customFormat="1" x14ac:dyDescent="0.25">
      <c r="A221" s="15"/>
      <c r="B221" s="15"/>
      <c r="C221" s="15"/>
      <c r="D221" s="52"/>
      <c r="E221" s="17"/>
      <c r="F221" s="15"/>
      <c r="G221" s="15"/>
    </row>
    <row r="222" spans="1:7" s="16" customFormat="1" x14ac:dyDescent="0.25">
      <c r="A222" s="15"/>
      <c r="B222" s="15"/>
      <c r="C222" s="15"/>
      <c r="D222" s="52"/>
      <c r="E222" s="17"/>
      <c r="F222" s="15"/>
      <c r="G222" s="15"/>
    </row>
    <row r="223" spans="1:7" s="16" customFormat="1" x14ac:dyDescent="0.25">
      <c r="A223" s="15"/>
      <c r="B223" s="15"/>
      <c r="C223" s="15"/>
      <c r="D223" s="52"/>
      <c r="E223" s="17"/>
      <c r="F223" s="15"/>
      <c r="G223" s="15"/>
    </row>
    <row r="224" spans="1:7" s="16" customFormat="1" x14ac:dyDescent="0.25">
      <c r="A224" s="15"/>
      <c r="B224" s="15"/>
      <c r="C224" s="15"/>
      <c r="D224" s="52"/>
      <c r="E224" s="17"/>
      <c r="F224" s="15"/>
      <c r="G224" s="15"/>
    </row>
    <row r="225" spans="1:7" s="16" customFormat="1" x14ac:dyDescent="0.25">
      <c r="A225" s="15"/>
      <c r="B225" s="15"/>
      <c r="C225" s="15"/>
      <c r="D225" s="52"/>
      <c r="E225" s="17"/>
      <c r="F225" s="15"/>
      <c r="G225" s="15"/>
    </row>
    <row r="226" spans="1:7" s="16" customFormat="1" x14ac:dyDescent="0.25">
      <c r="A226" s="15"/>
      <c r="B226" s="15"/>
      <c r="C226" s="15"/>
      <c r="D226" s="52"/>
      <c r="E226" s="17"/>
      <c r="F226" s="15"/>
      <c r="G226" s="15"/>
    </row>
    <row r="227" spans="1:7" s="16" customFormat="1" x14ac:dyDescent="0.25">
      <c r="A227" s="15"/>
      <c r="B227" s="15"/>
      <c r="C227" s="15"/>
      <c r="D227" s="52"/>
      <c r="E227" s="17"/>
      <c r="F227" s="15"/>
      <c r="G227" s="15"/>
    </row>
    <row r="228" spans="1:7" s="16" customFormat="1" x14ac:dyDescent="0.25">
      <c r="A228" s="15"/>
      <c r="B228" s="15"/>
      <c r="C228" s="15"/>
      <c r="D228" s="52"/>
      <c r="E228" s="17"/>
      <c r="F228" s="15"/>
      <c r="G228" s="15"/>
    </row>
    <row r="229" spans="1:7" s="16" customFormat="1" x14ac:dyDescent="0.25">
      <c r="A229" s="15"/>
      <c r="B229" s="15"/>
      <c r="C229" s="15"/>
      <c r="D229" s="52"/>
      <c r="E229" s="17"/>
      <c r="F229" s="15"/>
      <c r="G229" s="15"/>
    </row>
    <row r="230" spans="1:7" s="16" customFormat="1" x14ac:dyDescent="0.25">
      <c r="A230" s="15"/>
      <c r="B230" s="15"/>
      <c r="C230" s="15"/>
      <c r="D230" s="52"/>
      <c r="E230" s="17"/>
      <c r="F230" s="15"/>
      <c r="G230" s="15"/>
    </row>
    <row r="231" spans="1:7" s="16" customFormat="1" x14ac:dyDescent="0.25">
      <c r="A231" s="15"/>
      <c r="B231" s="15"/>
      <c r="C231" s="15"/>
      <c r="D231" s="52"/>
      <c r="E231" s="17"/>
      <c r="F231" s="15"/>
      <c r="G231" s="15"/>
    </row>
    <row r="232" spans="1:7" s="16" customFormat="1" x14ac:dyDescent="0.25">
      <c r="A232" s="15"/>
      <c r="B232" s="15"/>
      <c r="C232" s="15"/>
      <c r="D232" s="52"/>
      <c r="E232" s="17"/>
      <c r="F232" s="15"/>
      <c r="G232" s="15"/>
    </row>
    <row r="233" spans="1:7" s="16" customFormat="1" x14ac:dyDescent="0.25">
      <c r="A233" s="15"/>
      <c r="B233" s="15"/>
      <c r="C233" s="15"/>
      <c r="D233" s="52"/>
      <c r="E233" s="17"/>
      <c r="F233" s="15"/>
      <c r="G233" s="15"/>
    </row>
    <row r="234" spans="1:7" s="16" customFormat="1" x14ac:dyDescent="0.25">
      <c r="A234" s="15"/>
      <c r="B234" s="15"/>
      <c r="C234" s="15"/>
      <c r="D234" s="52"/>
      <c r="E234" s="17"/>
      <c r="F234" s="15"/>
      <c r="G234" s="15"/>
    </row>
    <row r="235" spans="1:7" s="16" customFormat="1" x14ac:dyDescent="0.25">
      <c r="A235" s="15"/>
      <c r="B235" s="15"/>
      <c r="C235" s="15"/>
      <c r="D235" s="52"/>
      <c r="E235" s="17"/>
      <c r="F235" s="15"/>
      <c r="G235" s="15"/>
    </row>
    <row r="236" spans="1:7" s="16" customFormat="1" x14ac:dyDescent="0.25">
      <c r="A236" s="15"/>
      <c r="B236" s="15"/>
      <c r="C236" s="15"/>
      <c r="D236" s="52"/>
      <c r="E236" s="17"/>
      <c r="F236" s="15"/>
      <c r="G236" s="15"/>
    </row>
    <row r="237" spans="1:7" s="16" customFormat="1" x14ac:dyDescent="0.25">
      <c r="A237" s="15"/>
      <c r="B237" s="15"/>
      <c r="C237" s="15"/>
      <c r="D237" s="52"/>
      <c r="E237" s="17"/>
      <c r="F237" s="15"/>
      <c r="G237" s="15"/>
    </row>
    <row r="238" spans="1:7" s="16" customFormat="1" x14ac:dyDescent="0.25">
      <c r="A238" s="15"/>
      <c r="B238" s="15"/>
      <c r="C238" s="15"/>
      <c r="D238" s="52"/>
      <c r="E238" s="17"/>
      <c r="F238" s="15"/>
      <c r="G238" s="15"/>
    </row>
    <row r="239" spans="1:7" s="16" customFormat="1" x14ac:dyDescent="0.25">
      <c r="A239" s="15"/>
      <c r="B239" s="15"/>
      <c r="C239" s="15"/>
      <c r="D239" s="52"/>
      <c r="E239" s="17"/>
      <c r="F239" s="15"/>
      <c r="G239" s="15"/>
    </row>
    <row r="240" spans="1:7" s="16" customFormat="1" x14ac:dyDescent="0.25">
      <c r="A240" s="15"/>
      <c r="B240" s="15"/>
      <c r="C240" s="15"/>
      <c r="D240" s="52"/>
      <c r="E240" s="17"/>
      <c r="F240" s="15"/>
      <c r="G240" s="15"/>
    </row>
    <row r="241" spans="1:7" s="16" customFormat="1" x14ac:dyDescent="0.25">
      <c r="A241" s="15"/>
      <c r="B241" s="15"/>
      <c r="C241" s="15"/>
      <c r="D241" s="52"/>
      <c r="E241" s="17"/>
      <c r="F241" s="15"/>
      <c r="G241" s="15"/>
    </row>
    <row r="242" spans="1:7" s="16" customFormat="1" x14ac:dyDescent="0.25">
      <c r="A242" s="15"/>
      <c r="B242" s="15"/>
      <c r="C242" s="15"/>
      <c r="D242" s="52"/>
      <c r="E242" s="17"/>
      <c r="F242" s="15"/>
      <c r="G242" s="15"/>
    </row>
    <row r="243" spans="1:7" s="16" customFormat="1" x14ac:dyDescent="0.25">
      <c r="A243" s="15"/>
      <c r="B243" s="15"/>
      <c r="C243" s="15"/>
      <c r="D243" s="52"/>
      <c r="E243" s="17"/>
      <c r="F243" s="15"/>
      <c r="G243" s="15"/>
    </row>
    <row r="244" spans="1:7" s="16" customFormat="1" x14ac:dyDescent="0.25">
      <c r="A244" s="15"/>
      <c r="B244" s="15"/>
      <c r="C244" s="15"/>
      <c r="D244" s="52"/>
      <c r="E244" s="17"/>
      <c r="F244" s="15"/>
      <c r="G244" s="15"/>
    </row>
    <row r="245" spans="1:7" s="16" customFormat="1" x14ac:dyDescent="0.25">
      <c r="A245" s="15"/>
      <c r="B245" s="15"/>
      <c r="C245" s="15"/>
      <c r="D245" s="52"/>
      <c r="E245" s="17"/>
      <c r="F245" s="15"/>
      <c r="G245" s="15"/>
    </row>
    <row r="246" spans="1:7" s="16" customFormat="1" x14ac:dyDescent="0.25">
      <c r="A246" s="15"/>
      <c r="B246" s="15"/>
      <c r="C246" s="15"/>
      <c r="D246" s="52"/>
      <c r="E246" s="17"/>
      <c r="F246" s="15"/>
      <c r="G246" s="15"/>
    </row>
    <row r="247" spans="1:7" s="16" customFormat="1" x14ac:dyDescent="0.25">
      <c r="A247" s="15"/>
      <c r="B247" s="15"/>
      <c r="C247" s="15"/>
      <c r="D247" s="52"/>
      <c r="E247" s="17"/>
      <c r="F247" s="15"/>
      <c r="G247" s="15"/>
    </row>
    <row r="248" spans="1:7" s="16" customFormat="1" x14ac:dyDescent="0.25">
      <c r="A248" s="15"/>
      <c r="B248" s="15"/>
      <c r="C248" s="15"/>
      <c r="D248" s="52"/>
      <c r="E248" s="17"/>
      <c r="F248" s="15"/>
      <c r="G248" s="15"/>
    </row>
    <row r="249" spans="1:7" s="16" customFormat="1" x14ac:dyDescent="0.25">
      <c r="A249" s="15"/>
      <c r="B249" s="15"/>
      <c r="C249" s="15"/>
      <c r="D249" s="52"/>
      <c r="E249" s="17"/>
      <c r="F249" s="15"/>
      <c r="G249" s="15"/>
    </row>
    <row r="250" spans="1:7" s="16" customFormat="1" x14ac:dyDescent="0.25">
      <c r="A250" s="15"/>
      <c r="B250" s="15"/>
      <c r="C250" s="15"/>
      <c r="D250" s="52"/>
      <c r="E250" s="17"/>
      <c r="F250" s="15"/>
      <c r="G250" s="15"/>
    </row>
    <row r="251" spans="1:7" s="16" customFormat="1" x14ac:dyDescent="0.25">
      <c r="A251" s="15"/>
      <c r="B251" s="15"/>
      <c r="C251" s="15"/>
      <c r="D251" s="52"/>
      <c r="E251" s="17"/>
      <c r="F251" s="15"/>
      <c r="G251" s="15"/>
    </row>
    <row r="252" spans="1:7" s="16" customFormat="1" x14ac:dyDescent="0.25">
      <c r="A252" s="15"/>
      <c r="B252" s="15"/>
      <c r="C252" s="15"/>
      <c r="D252" s="52"/>
      <c r="E252" s="17"/>
      <c r="F252" s="15"/>
      <c r="G252" s="15"/>
    </row>
    <row r="253" spans="1:7" s="16" customFormat="1" x14ac:dyDescent="0.25">
      <c r="A253" s="15"/>
      <c r="B253" s="15"/>
      <c r="C253" s="15"/>
      <c r="D253" s="52"/>
      <c r="E253" s="17"/>
      <c r="F253" s="15"/>
      <c r="G253" s="15"/>
    </row>
    <row r="254" spans="1:7" s="16" customFormat="1" x14ac:dyDescent="0.25">
      <c r="A254" s="15"/>
      <c r="B254" s="15"/>
      <c r="C254" s="15"/>
      <c r="D254" s="52"/>
      <c r="E254" s="17"/>
      <c r="F254" s="15"/>
      <c r="G254" s="15"/>
    </row>
    <row r="255" spans="1:7" s="16" customFormat="1" x14ac:dyDescent="0.25">
      <c r="A255" s="15"/>
      <c r="B255" s="15"/>
      <c r="C255" s="15"/>
      <c r="D255" s="52"/>
      <c r="E255" s="17"/>
      <c r="F255" s="15"/>
      <c r="G255" s="15"/>
    </row>
    <row r="256" spans="1:7" s="16" customFormat="1" x14ac:dyDescent="0.25">
      <c r="A256" s="15"/>
      <c r="B256" s="15"/>
      <c r="C256" s="15"/>
      <c r="D256" s="52"/>
      <c r="E256" s="17"/>
      <c r="F256" s="15"/>
      <c r="G256" s="15"/>
    </row>
    <row r="257" spans="1:7" s="16" customFormat="1" x14ac:dyDescent="0.25">
      <c r="A257" s="15"/>
      <c r="B257" s="15"/>
      <c r="C257" s="15"/>
      <c r="D257" s="52"/>
      <c r="E257" s="17"/>
      <c r="F257" s="15"/>
      <c r="G257" s="15"/>
    </row>
    <row r="258" spans="1:7" s="16" customFormat="1" x14ac:dyDescent="0.25">
      <c r="A258" s="15"/>
      <c r="B258" s="15"/>
      <c r="C258" s="15"/>
      <c r="D258" s="52"/>
      <c r="E258" s="17"/>
      <c r="F258" s="15"/>
      <c r="G258" s="15"/>
    </row>
    <row r="259" spans="1:7" s="16" customFormat="1" x14ac:dyDescent="0.25">
      <c r="A259" s="15"/>
      <c r="B259" s="15"/>
      <c r="C259" s="15"/>
      <c r="D259" s="52"/>
      <c r="E259" s="17"/>
      <c r="F259" s="15"/>
      <c r="G259" s="15"/>
    </row>
  </sheetData>
  <sheetProtection algorithmName="SHA-512" hashValue="fp5i6poEoqMkvT3yDiaAxgiu0cIQBfWb8QFl6XUjp09ICus3lwrbwwS3E29mUzbQnqzjTTIWFQsv59BmKCcDCg==" saltValue="Ja3ZmOpBYfySI082iV9Olg==" spinCount="100000" sheet="1" objects="1" scenarios="1" selectLockedCells="1"/>
  <protectedRanges>
    <protectedRange algorithmName="SHA-512" hashValue="PrwsGHYtgRwj3ZjayWmfEnb/w73HBvjF0xnEvyFFZN6Fl8uYHKLkCJvg8d7rhCzxYkKA+QoPhSJzdL76X684vA==" saltValue="pMxLzbx0MdM0/RdDQa3qMw==" spinCount="100000" sqref="B1:B1048576" name="Range2"/>
    <protectedRange algorithmName="SHA-512" hashValue="K6WBgGzhp046wK7cIdT5deugy8199H/eUEL7Ee2De7Uxa5XAGv5m9pk1UhmAmY/ebLxgcBah/PXVvp79hPKCkQ==" saltValue="HXVD7SxXMZnjyopsPRgmCg==" spinCount="100000" sqref="D1:D1048576" name="Range1"/>
  </protectedRanges>
  <mergeCells count="2">
    <mergeCell ref="B28:B29"/>
    <mergeCell ref="A1:C1"/>
  </mergeCells>
  <conditionalFormatting sqref="D3:D14 D20 D23:D25 D17:D18 D27 D33 D35 D37:D38">
    <cfRule type="containsText" dxfId="158" priority="83" operator="containsText" text="X">
      <formula>NOT(ISERROR(SEARCH("X",D3)))</formula>
    </cfRule>
  </conditionalFormatting>
  <conditionalFormatting sqref="D3:D14 D20 D23:D25 D17:D18 D27 D33 D35 D37:D39">
    <cfRule type="containsText" dxfId="157" priority="82" operator="containsText" text="√">
      <formula>NOT(ISERROR(SEARCH("√",D3)))</formula>
    </cfRule>
  </conditionalFormatting>
  <conditionalFormatting sqref="D18">
    <cfRule type="containsText" dxfId="156" priority="80" operator="containsText" text="!">
      <formula>NOT(ISERROR(SEARCH("!",D18)))</formula>
    </cfRule>
    <cfRule type="iconSet" priority="81">
      <iconSet iconSet="3Symbols">
        <cfvo type="percent" val="0"/>
        <cfvo type="percent" val="33"/>
        <cfvo type="percent" val="67"/>
      </iconSet>
    </cfRule>
  </conditionalFormatting>
  <conditionalFormatting sqref="D1:D14 D20 D23:D25 D17:D18 D27 D33 D35 D37:D1048576">
    <cfRule type="containsText" dxfId="155" priority="77" operator="containsText" text="!">
      <formula>NOT(ISERROR(SEARCH("!",D1)))</formula>
    </cfRule>
  </conditionalFormatting>
  <conditionalFormatting sqref="D11">
    <cfRule type="containsText" dxfId="154" priority="75" operator="containsText" text="!">
      <formula>NOT(ISERROR(SEARCH("!",D11)))</formula>
    </cfRule>
    <cfRule type="iconSet" priority="76">
      <iconSet iconSet="3Symbols">
        <cfvo type="percent" val="0"/>
        <cfvo type="percent" val="33"/>
        <cfvo type="percent" val="67"/>
      </iconSet>
    </cfRule>
  </conditionalFormatting>
  <conditionalFormatting sqref="D13">
    <cfRule type="containsText" dxfId="153" priority="73" operator="containsText" text="!">
      <formula>NOT(ISERROR(SEARCH("!",D13)))</formula>
    </cfRule>
    <cfRule type="iconSet" priority="74">
      <iconSet iconSet="3Symbols">
        <cfvo type="percent" val="0"/>
        <cfvo type="percent" val="33"/>
        <cfvo type="percent" val="67"/>
      </iconSet>
    </cfRule>
  </conditionalFormatting>
  <conditionalFormatting sqref="D19">
    <cfRule type="containsText" dxfId="152" priority="72" operator="containsText" text="X">
      <formula>NOT(ISERROR(SEARCH("X",D19)))</formula>
    </cfRule>
  </conditionalFormatting>
  <conditionalFormatting sqref="D19">
    <cfRule type="containsText" dxfId="151" priority="71" operator="containsText" text="√">
      <formula>NOT(ISERROR(SEARCH("√",D19)))</formula>
    </cfRule>
  </conditionalFormatting>
  <conditionalFormatting sqref="D19">
    <cfRule type="containsText" dxfId="150" priority="69" operator="containsText" text="!">
      <formula>NOT(ISERROR(SEARCH("!",D19)))</formula>
    </cfRule>
    <cfRule type="iconSet" priority="70">
      <iconSet iconSet="3Symbols">
        <cfvo type="percent" val="0"/>
        <cfvo type="percent" val="33"/>
        <cfvo type="percent" val="67"/>
      </iconSet>
    </cfRule>
  </conditionalFormatting>
  <conditionalFormatting sqref="D19">
    <cfRule type="containsText" dxfId="149" priority="68" operator="containsText" text="!">
      <formula>NOT(ISERROR(SEARCH("!",D19)))</formula>
    </cfRule>
  </conditionalFormatting>
  <conditionalFormatting sqref="D20">
    <cfRule type="containsText" dxfId="148" priority="67" operator="containsText" text="X">
      <formula>NOT(ISERROR(SEARCH("X",D20)))</formula>
    </cfRule>
  </conditionalFormatting>
  <conditionalFormatting sqref="D20">
    <cfRule type="containsText" dxfId="147" priority="66" operator="containsText" text="√">
      <formula>NOT(ISERROR(SEARCH("√",D20)))</formula>
    </cfRule>
  </conditionalFormatting>
  <conditionalFormatting sqref="D20">
    <cfRule type="containsText" dxfId="146" priority="64" operator="containsText" text="!">
      <formula>NOT(ISERROR(SEARCH("!",D20)))</formula>
    </cfRule>
    <cfRule type="iconSet" priority="65">
      <iconSet iconSet="3Symbols">
        <cfvo type="percent" val="0"/>
        <cfvo type="percent" val="33"/>
        <cfvo type="percent" val="67"/>
      </iconSet>
    </cfRule>
  </conditionalFormatting>
  <conditionalFormatting sqref="D20">
    <cfRule type="containsText" dxfId="145" priority="63" operator="containsText" text="!">
      <formula>NOT(ISERROR(SEARCH("!",D20)))</formula>
    </cfRule>
  </conditionalFormatting>
  <conditionalFormatting sqref="D21">
    <cfRule type="containsText" dxfId="144" priority="62" operator="containsText" text="X">
      <formula>NOT(ISERROR(SEARCH("X",D21)))</formula>
    </cfRule>
  </conditionalFormatting>
  <conditionalFormatting sqref="D21">
    <cfRule type="containsText" dxfId="143" priority="61" operator="containsText" text="√">
      <formula>NOT(ISERROR(SEARCH("√",D21)))</formula>
    </cfRule>
  </conditionalFormatting>
  <conditionalFormatting sqref="D21">
    <cfRule type="containsText" dxfId="142" priority="60" operator="containsText" text="!">
      <formula>NOT(ISERROR(SEARCH("!",D21)))</formula>
    </cfRule>
  </conditionalFormatting>
  <conditionalFormatting sqref="D21">
    <cfRule type="containsText" dxfId="141" priority="59" operator="containsText" text="X">
      <formula>NOT(ISERROR(SEARCH("X",D21)))</formula>
    </cfRule>
  </conditionalFormatting>
  <conditionalFormatting sqref="D21">
    <cfRule type="containsText" dxfId="140" priority="58" operator="containsText" text="√">
      <formula>NOT(ISERROR(SEARCH("√",D21)))</formula>
    </cfRule>
  </conditionalFormatting>
  <conditionalFormatting sqref="D21">
    <cfRule type="containsText" dxfId="139" priority="56" operator="containsText" text="!">
      <formula>NOT(ISERROR(SEARCH("!",D21)))</formula>
    </cfRule>
    <cfRule type="iconSet" priority="57">
      <iconSet iconSet="3Symbols">
        <cfvo type="percent" val="0"/>
        <cfvo type="percent" val="33"/>
        <cfvo type="percent" val="67"/>
      </iconSet>
    </cfRule>
  </conditionalFormatting>
  <conditionalFormatting sqref="D21">
    <cfRule type="containsText" dxfId="138" priority="55" operator="containsText" text="!">
      <formula>NOT(ISERROR(SEARCH("!",D21)))</formula>
    </cfRule>
  </conditionalFormatting>
  <conditionalFormatting sqref="D22">
    <cfRule type="containsText" dxfId="137" priority="54" operator="containsText" text="X">
      <formula>NOT(ISERROR(SEARCH("X",D22)))</formula>
    </cfRule>
  </conditionalFormatting>
  <conditionalFormatting sqref="D22">
    <cfRule type="containsText" dxfId="136" priority="53" operator="containsText" text="√">
      <formula>NOT(ISERROR(SEARCH("√",D22)))</formula>
    </cfRule>
  </conditionalFormatting>
  <conditionalFormatting sqref="D22">
    <cfRule type="containsText" dxfId="135" priority="52" operator="containsText" text="!">
      <formula>NOT(ISERROR(SEARCH("!",D22)))</formula>
    </cfRule>
  </conditionalFormatting>
  <conditionalFormatting sqref="D22">
    <cfRule type="containsText" dxfId="134" priority="51" operator="containsText" text="X">
      <formula>NOT(ISERROR(SEARCH("X",D22)))</formula>
    </cfRule>
  </conditionalFormatting>
  <conditionalFormatting sqref="D22">
    <cfRule type="containsText" dxfId="133" priority="50" operator="containsText" text="√">
      <formula>NOT(ISERROR(SEARCH("√",D22)))</formula>
    </cfRule>
  </conditionalFormatting>
  <conditionalFormatting sqref="D22">
    <cfRule type="containsText" dxfId="132" priority="48" operator="containsText" text="!">
      <formula>NOT(ISERROR(SEARCH("!",D22)))</formula>
    </cfRule>
    <cfRule type="iconSet" priority="49">
      <iconSet iconSet="3Symbols">
        <cfvo type="percent" val="0"/>
        <cfvo type="percent" val="33"/>
        <cfvo type="percent" val="67"/>
      </iconSet>
    </cfRule>
  </conditionalFormatting>
  <conditionalFormatting sqref="D22">
    <cfRule type="containsText" dxfId="131" priority="47" operator="containsText" text="!">
      <formula>NOT(ISERROR(SEARCH("!",D22)))</formula>
    </cfRule>
  </conditionalFormatting>
  <conditionalFormatting sqref="D24">
    <cfRule type="containsText" dxfId="130" priority="45" operator="containsText" text="!">
      <formula>NOT(ISERROR(SEARCH("!",D24)))</formula>
    </cfRule>
    <cfRule type="iconSet" priority="46">
      <iconSet iconSet="3Symbols">
        <cfvo type="percent" val="0"/>
        <cfvo type="percent" val="33"/>
        <cfvo type="percent" val="67"/>
      </iconSet>
    </cfRule>
  </conditionalFormatting>
  <conditionalFormatting sqref="D26">
    <cfRule type="containsText" dxfId="129" priority="44" operator="containsText" text="X">
      <formula>NOT(ISERROR(SEARCH("X",D26)))</formula>
    </cfRule>
  </conditionalFormatting>
  <conditionalFormatting sqref="D26">
    <cfRule type="containsText" dxfId="128" priority="43" operator="containsText" text="√">
      <formula>NOT(ISERROR(SEARCH("√",D26)))</formula>
    </cfRule>
  </conditionalFormatting>
  <conditionalFormatting sqref="D26">
    <cfRule type="containsText" dxfId="127" priority="42" operator="containsText" text="!">
      <formula>NOT(ISERROR(SEARCH("!",D26)))</formula>
    </cfRule>
  </conditionalFormatting>
  <conditionalFormatting sqref="D26">
    <cfRule type="containsText" dxfId="126" priority="41" operator="containsText" text="X">
      <formula>NOT(ISERROR(SEARCH("X",D26)))</formula>
    </cfRule>
  </conditionalFormatting>
  <conditionalFormatting sqref="D26">
    <cfRule type="containsText" dxfId="125" priority="40" operator="containsText" text="√">
      <formula>NOT(ISERROR(SEARCH("√",D26)))</formula>
    </cfRule>
  </conditionalFormatting>
  <conditionalFormatting sqref="D26">
    <cfRule type="containsText" dxfId="124" priority="38" operator="containsText" text="!">
      <formula>NOT(ISERROR(SEARCH("!",D26)))</formula>
    </cfRule>
    <cfRule type="iconSet" priority="39">
      <iconSet iconSet="3Symbols">
        <cfvo type="percent" val="0"/>
        <cfvo type="percent" val="33"/>
        <cfvo type="percent" val="67"/>
      </iconSet>
    </cfRule>
  </conditionalFormatting>
  <conditionalFormatting sqref="D26">
    <cfRule type="containsText" dxfId="123" priority="37" operator="containsText" text="!">
      <formula>NOT(ISERROR(SEARCH("!",D26)))</formula>
    </cfRule>
  </conditionalFormatting>
  <conditionalFormatting sqref="D15">
    <cfRule type="containsText" dxfId="122" priority="36" operator="containsText" text="X">
      <formula>NOT(ISERROR(SEARCH("X",D15)))</formula>
    </cfRule>
  </conditionalFormatting>
  <conditionalFormatting sqref="D15">
    <cfRule type="containsText" dxfId="121" priority="35" operator="containsText" text="√">
      <formula>NOT(ISERROR(SEARCH("√",D15)))</formula>
    </cfRule>
  </conditionalFormatting>
  <conditionalFormatting sqref="D15">
    <cfRule type="containsText" dxfId="120" priority="34" operator="containsText" text="!">
      <formula>NOT(ISERROR(SEARCH("!",D15)))</formula>
    </cfRule>
  </conditionalFormatting>
  <conditionalFormatting sqref="D15">
    <cfRule type="containsText" dxfId="119" priority="33" operator="containsText" text="X">
      <formula>NOT(ISERROR(SEARCH("X",D15)))</formula>
    </cfRule>
  </conditionalFormatting>
  <conditionalFormatting sqref="D15">
    <cfRule type="containsText" dxfId="118" priority="32" operator="containsText" text="√">
      <formula>NOT(ISERROR(SEARCH("√",D15)))</formula>
    </cfRule>
  </conditionalFormatting>
  <conditionalFormatting sqref="D15">
    <cfRule type="containsText" dxfId="117" priority="30" operator="containsText" text="!">
      <formula>NOT(ISERROR(SEARCH("!",D15)))</formula>
    </cfRule>
    <cfRule type="iconSet" priority="31">
      <iconSet iconSet="3Symbols">
        <cfvo type="percent" val="0"/>
        <cfvo type="percent" val="33"/>
        <cfvo type="percent" val="67"/>
      </iconSet>
    </cfRule>
  </conditionalFormatting>
  <conditionalFormatting sqref="D15">
    <cfRule type="containsText" dxfId="116" priority="29" operator="containsText" text="!">
      <formula>NOT(ISERROR(SEARCH("!",D15)))</formula>
    </cfRule>
  </conditionalFormatting>
  <conditionalFormatting sqref="D16">
    <cfRule type="containsText" dxfId="115" priority="28" operator="containsText" text="X">
      <formula>NOT(ISERROR(SEARCH("X",D16)))</formula>
    </cfRule>
  </conditionalFormatting>
  <conditionalFormatting sqref="D16">
    <cfRule type="containsText" dxfId="114" priority="27" operator="containsText" text="√">
      <formula>NOT(ISERROR(SEARCH("√",D16)))</formula>
    </cfRule>
  </conditionalFormatting>
  <conditionalFormatting sqref="D16">
    <cfRule type="containsText" dxfId="113" priority="26" operator="containsText" text="!">
      <formula>NOT(ISERROR(SEARCH("!",D16)))</formula>
    </cfRule>
  </conditionalFormatting>
  <conditionalFormatting sqref="D16">
    <cfRule type="containsText" dxfId="112" priority="25" operator="containsText" text="X">
      <formula>NOT(ISERROR(SEARCH("X",D16)))</formula>
    </cfRule>
  </conditionalFormatting>
  <conditionalFormatting sqref="D16">
    <cfRule type="containsText" dxfId="111" priority="24" operator="containsText" text="√">
      <formula>NOT(ISERROR(SEARCH("√",D16)))</formula>
    </cfRule>
  </conditionalFormatting>
  <conditionalFormatting sqref="D16">
    <cfRule type="containsText" dxfId="110" priority="22" operator="containsText" text="!">
      <formula>NOT(ISERROR(SEARCH("!",D16)))</formula>
    </cfRule>
    <cfRule type="iconSet" priority="23">
      <iconSet iconSet="3Symbols">
        <cfvo type="percent" val="0"/>
        <cfvo type="percent" val="33"/>
        <cfvo type="percent" val="67"/>
      </iconSet>
    </cfRule>
  </conditionalFormatting>
  <conditionalFormatting sqref="D16">
    <cfRule type="containsText" dxfId="109" priority="21" operator="containsText" text="!">
      <formula>NOT(ISERROR(SEARCH("!",D16)))</formula>
    </cfRule>
  </conditionalFormatting>
  <conditionalFormatting sqref="D28:D31">
    <cfRule type="containsText" dxfId="108" priority="20" operator="containsText" text="X">
      <formula>NOT(ISERROR(SEARCH("X",D28)))</formula>
    </cfRule>
  </conditionalFormatting>
  <conditionalFormatting sqref="D28:D31">
    <cfRule type="containsText" dxfId="107" priority="19" operator="containsText" text="√">
      <formula>NOT(ISERROR(SEARCH("√",D28)))</formula>
    </cfRule>
  </conditionalFormatting>
  <conditionalFormatting sqref="D28:D31">
    <cfRule type="containsText" dxfId="106" priority="18" operator="containsText" text="!">
      <formula>NOT(ISERROR(SEARCH("!",D28)))</formula>
    </cfRule>
  </conditionalFormatting>
  <conditionalFormatting sqref="D30:D31">
    <cfRule type="containsText" dxfId="105" priority="16" operator="containsText" text="!">
      <formula>NOT(ISERROR(SEARCH("!",D30)))</formula>
    </cfRule>
    <cfRule type="iconSet" priority="17">
      <iconSet iconSet="3Symbols">
        <cfvo type="percent" val="0"/>
        <cfvo type="percent" val="33"/>
        <cfvo type="percent" val="67"/>
      </iconSet>
    </cfRule>
  </conditionalFormatting>
  <conditionalFormatting sqref="D32">
    <cfRule type="containsText" dxfId="104" priority="15" operator="containsText" text="X">
      <formula>NOT(ISERROR(SEARCH("X",D32)))</formula>
    </cfRule>
  </conditionalFormatting>
  <conditionalFormatting sqref="D32">
    <cfRule type="containsText" dxfId="103" priority="14" operator="containsText" text="√">
      <formula>NOT(ISERROR(SEARCH("√",D32)))</formula>
    </cfRule>
  </conditionalFormatting>
  <conditionalFormatting sqref="D32">
    <cfRule type="containsText" dxfId="102" priority="13" operator="containsText" text="!">
      <formula>NOT(ISERROR(SEARCH("!",D32)))</formula>
    </cfRule>
  </conditionalFormatting>
  <conditionalFormatting sqref="D32">
    <cfRule type="containsText" dxfId="101" priority="11" operator="containsText" text="!">
      <formula>NOT(ISERROR(SEARCH("!",D32)))</formula>
    </cfRule>
    <cfRule type="iconSet" priority="12">
      <iconSet iconSet="3Symbols">
        <cfvo type="percent" val="0"/>
        <cfvo type="percent" val="33"/>
        <cfvo type="percent" val="67"/>
      </iconSet>
    </cfRule>
  </conditionalFormatting>
  <conditionalFormatting sqref="D34">
    <cfRule type="containsText" dxfId="100" priority="10" operator="containsText" text="X">
      <formula>NOT(ISERROR(SEARCH("X",D34)))</formula>
    </cfRule>
  </conditionalFormatting>
  <conditionalFormatting sqref="D34">
    <cfRule type="containsText" dxfId="99" priority="9" operator="containsText" text="√">
      <formula>NOT(ISERROR(SEARCH("√",D34)))</formula>
    </cfRule>
  </conditionalFormatting>
  <conditionalFormatting sqref="D34">
    <cfRule type="containsText" dxfId="98" priority="8" operator="containsText" text="!">
      <formula>NOT(ISERROR(SEARCH("!",D34)))</formula>
    </cfRule>
  </conditionalFormatting>
  <conditionalFormatting sqref="D34">
    <cfRule type="containsText" dxfId="97" priority="6" operator="containsText" text="!">
      <formula>NOT(ISERROR(SEARCH("!",D34)))</formula>
    </cfRule>
    <cfRule type="iconSet" priority="7">
      <iconSet iconSet="3Symbols">
        <cfvo type="percent" val="0"/>
        <cfvo type="percent" val="33"/>
        <cfvo type="percent" val="67"/>
      </iconSet>
    </cfRule>
  </conditionalFormatting>
  <conditionalFormatting sqref="D36">
    <cfRule type="containsText" dxfId="96" priority="5" operator="containsText" text="X">
      <formula>NOT(ISERROR(SEARCH("X",D36)))</formula>
    </cfRule>
  </conditionalFormatting>
  <conditionalFormatting sqref="D36">
    <cfRule type="containsText" dxfId="95" priority="4" operator="containsText" text="√">
      <formula>NOT(ISERROR(SEARCH("√",D36)))</formula>
    </cfRule>
  </conditionalFormatting>
  <conditionalFormatting sqref="D36">
    <cfRule type="containsText" dxfId="94" priority="3" operator="containsText" text="!">
      <formula>NOT(ISERROR(SEARCH("!",D36)))</formula>
    </cfRule>
  </conditionalFormatting>
  <conditionalFormatting sqref="D36">
    <cfRule type="containsText" dxfId="93" priority="1" operator="containsText" text="!">
      <formula>NOT(ISERROR(SEARCH("!",D36)))</formula>
    </cfRule>
    <cfRule type="iconSet" priority="2">
      <iconSet iconSet="3Symbols">
        <cfvo type="percent" val="0"/>
        <cfvo type="percent" val="33"/>
        <cfvo type="percent" val="67"/>
      </iconSe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2</xdr:col>
                    <xdr:colOff>0</xdr:colOff>
                    <xdr:row>8</xdr:row>
                    <xdr:rowOff>9525</xdr:rowOff>
                  </from>
                  <to>
                    <xdr:col>2</xdr:col>
                    <xdr:colOff>3657600</xdr:colOff>
                    <xdr:row>8</xdr:row>
                    <xdr:rowOff>200025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2</xdr:col>
                    <xdr:colOff>57150</xdr:colOff>
                    <xdr:row>2</xdr:row>
                    <xdr:rowOff>19050</xdr:rowOff>
                  </from>
                  <to>
                    <xdr:col>2</xdr:col>
                    <xdr:colOff>2809875</xdr:colOff>
                    <xdr:row>2</xdr:row>
                    <xdr:rowOff>228600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2</xdr:col>
                    <xdr:colOff>57150</xdr:colOff>
                    <xdr:row>2</xdr:row>
                    <xdr:rowOff>190500</xdr:rowOff>
                  </from>
                  <to>
                    <xdr:col>2</xdr:col>
                    <xdr:colOff>2809875</xdr:colOff>
                    <xdr:row>3</xdr:row>
                    <xdr:rowOff>57150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xdr:col>
                    <xdr:colOff>57150</xdr:colOff>
                    <xdr:row>3</xdr:row>
                    <xdr:rowOff>9525</xdr:rowOff>
                  </from>
                  <to>
                    <xdr:col>2</xdr:col>
                    <xdr:colOff>2809875</xdr:colOff>
                    <xdr:row>4</xdr:row>
                    <xdr:rowOff>28575</xdr:rowOff>
                  </to>
                </anchor>
              </controlPr>
            </control>
          </mc:Choice>
        </mc:AlternateContent>
        <mc:AlternateContent xmlns:mc="http://schemas.openxmlformats.org/markup-compatibility/2006">
          <mc:Choice Requires="x14">
            <control shapeId="2062" r:id="rId8" name="Drop Down 14">
              <controlPr defaultSize="0" autoLine="0" autoPict="0">
                <anchor moveWithCells="1">
                  <from>
                    <xdr:col>2</xdr:col>
                    <xdr:colOff>0</xdr:colOff>
                    <xdr:row>17</xdr:row>
                    <xdr:rowOff>9525</xdr:rowOff>
                  </from>
                  <to>
                    <xdr:col>2</xdr:col>
                    <xdr:colOff>3657600</xdr:colOff>
                    <xdr:row>17</xdr:row>
                    <xdr:rowOff>200025</xdr:rowOff>
                  </to>
                </anchor>
              </controlPr>
            </control>
          </mc:Choice>
        </mc:AlternateContent>
        <mc:AlternateContent xmlns:mc="http://schemas.openxmlformats.org/markup-compatibility/2006">
          <mc:Choice Requires="x14">
            <control shapeId="2063" r:id="rId9" name="Drop Down 15">
              <controlPr defaultSize="0" autoLine="0" autoPict="0">
                <anchor moveWithCells="1">
                  <from>
                    <xdr:col>2</xdr:col>
                    <xdr:colOff>0</xdr:colOff>
                    <xdr:row>18</xdr:row>
                    <xdr:rowOff>9525</xdr:rowOff>
                  </from>
                  <to>
                    <xdr:col>2</xdr:col>
                    <xdr:colOff>3657600</xdr:colOff>
                    <xdr:row>18</xdr:row>
                    <xdr:rowOff>200025</xdr:rowOff>
                  </to>
                </anchor>
              </controlPr>
            </control>
          </mc:Choice>
        </mc:AlternateContent>
        <mc:AlternateContent xmlns:mc="http://schemas.openxmlformats.org/markup-compatibility/2006">
          <mc:Choice Requires="x14">
            <control shapeId="2064" r:id="rId10" name="Drop Down 16">
              <controlPr defaultSize="0" autoLine="0" autoPict="0">
                <anchor moveWithCells="1">
                  <from>
                    <xdr:col>2</xdr:col>
                    <xdr:colOff>0</xdr:colOff>
                    <xdr:row>19</xdr:row>
                    <xdr:rowOff>9525</xdr:rowOff>
                  </from>
                  <to>
                    <xdr:col>2</xdr:col>
                    <xdr:colOff>3657600</xdr:colOff>
                    <xdr:row>19</xdr:row>
                    <xdr:rowOff>200025</xdr:rowOff>
                  </to>
                </anchor>
              </controlPr>
            </control>
          </mc:Choice>
        </mc:AlternateContent>
        <mc:AlternateContent xmlns:mc="http://schemas.openxmlformats.org/markup-compatibility/2006">
          <mc:Choice Requires="x14">
            <control shapeId="2065" r:id="rId11" name="Drop Down 17">
              <controlPr defaultSize="0" autoLine="0" autoPict="0">
                <anchor moveWithCells="1">
                  <from>
                    <xdr:col>2</xdr:col>
                    <xdr:colOff>0</xdr:colOff>
                    <xdr:row>20</xdr:row>
                    <xdr:rowOff>9525</xdr:rowOff>
                  </from>
                  <to>
                    <xdr:col>2</xdr:col>
                    <xdr:colOff>3657600</xdr:colOff>
                    <xdr:row>20</xdr:row>
                    <xdr:rowOff>200025</xdr:rowOff>
                  </to>
                </anchor>
              </controlPr>
            </control>
          </mc:Choice>
        </mc:AlternateContent>
        <mc:AlternateContent xmlns:mc="http://schemas.openxmlformats.org/markup-compatibility/2006">
          <mc:Choice Requires="x14">
            <control shapeId="2066" r:id="rId12" name="Drop Down 18">
              <controlPr defaultSize="0" autoLine="0" autoPict="0">
                <anchor moveWithCells="1">
                  <from>
                    <xdr:col>2</xdr:col>
                    <xdr:colOff>0</xdr:colOff>
                    <xdr:row>21</xdr:row>
                    <xdr:rowOff>9525</xdr:rowOff>
                  </from>
                  <to>
                    <xdr:col>2</xdr:col>
                    <xdr:colOff>3657600</xdr:colOff>
                    <xdr:row>22</xdr:row>
                    <xdr:rowOff>9525</xdr:rowOff>
                  </to>
                </anchor>
              </controlPr>
            </control>
          </mc:Choice>
        </mc:AlternateContent>
        <mc:AlternateContent xmlns:mc="http://schemas.openxmlformats.org/markup-compatibility/2006">
          <mc:Choice Requires="x14">
            <control shapeId="2067" r:id="rId13" name="Drop Down 19">
              <controlPr defaultSize="0" autoLine="0" autoPict="0">
                <anchor moveWithCells="1">
                  <from>
                    <xdr:col>2</xdr:col>
                    <xdr:colOff>0</xdr:colOff>
                    <xdr:row>25</xdr:row>
                    <xdr:rowOff>9525</xdr:rowOff>
                  </from>
                  <to>
                    <xdr:col>2</xdr:col>
                    <xdr:colOff>3657600</xdr:colOff>
                    <xdr:row>25</xdr:row>
                    <xdr:rowOff>200025</xdr:rowOff>
                  </to>
                </anchor>
              </controlPr>
            </control>
          </mc:Choice>
        </mc:AlternateContent>
        <mc:AlternateContent xmlns:mc="http://schemas.openxmlformats.org/markup-compatibility/2006">
          <mc:Choice Requires="x14">
            <control shapeId="2068" r:id="rId14" name="Drop Down 20">
              <controlPr defaultSize="0" autoLine="0" autoPict="0">
                <anchor moveWithCells="1">
                  <from>
                    <xdr:col>2</xdr:col>
                    <xdr:colOff>0</xdr:colOff>
                    <xdr:row>14</xdr:row>
                    <xdr:rowOff>9525</xdr:rowOff>
                  </from>
                  <to>
                    <xdr:col>2</xdr:col>
                    <xdr:colOff>3657600</xdr:colOff>
                    <xdr:row>14</xdr:row>
                    <xdr:rowOff>200025</xdr:rowOff>
                  </to>
                </anchor>
              </controlPr>
            </control>
          </mc:Choice>
        </mc:AlternateContent>
        <mc:AlternateContent xmlns:mc="http://schemas.openxmlformats.org/markup-compatibility/2006">
          <mc:Choice Requires="x14">
            <control shapeId="2069" r:id="rId15" name="Drop Down 21">
              <controlPr defaultSize="0" autoLine="0" autoPict="0">
                <anchor moveWithCells="1">
                  <from>
                    <xdr:col>2</xdr:col>
                    <xdr:colOff>0</xdr:colOff>
                    <xdr:row>15</xdr:row>
                    <xdr:rowOff>9525</xdr:rowOff>
                  </from>
                  <to>
                    <xdr:col>2</xdr:col>
                    <xdr:colOff>3657600</xdr:colOff>
                    <xdr:row>15</xdr:row>
                    <xdr:rowOff>200025</xdr:rowOff>
                  </to>
                </anchor>
              </controlPr>
            </control>
          </mc:Choice>
        </mc:AlternateContent>
        <mc:AlternateContent xmlns:mc="http://schemas.openxmlformats.org/markup-compatibility/2006">
          <mc:Choice Requires="x14">
            <control shapeId="2070" r:id="rId16" name="Drop Down 22">
              <controlPr defaultSize="0" autoLine="0" autoPict="0">
                <anchor moveWithCells="1">
                  <from>
                    <xdr:col>2</xdr:col>
                    <xdr:colOff>0</xdr:colOff>
                    <xdr:row>27</xdr:row>
                    <xdr:rowOff>9525</xdr:rowOff>
                  </from>
                  <to>
                    <xdr:col>2</xdr:col>
                    <xdr:colOff>3657600</xdr:colOff>
                    <xdr:row>27</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16"/>
  <sheetViews>
    <sheetView workbookViewId="0">
      <selection activeCell="C10" sqref="C10"/>
    </sheetView>
  </sheetViews>
  <sheetFormatPr defaultRowHeight="15" x14ac:dyDescent="0.25"/>
  <cols>
    <col min="1" max="1" width="5.7109375" style="67" customWidth="1"/>
    <col min="2" max="2" width="48.140625" style="67" customWidth="1"/>
    <col min="3" max="3" width="55.140625" style="67" customWidth="1"/>
    <col min="4" max="4" width="2.42578125" style="68" customWidth="1"/>
    <col min="5" max="5" width="24" style="17" customWidth="1"/>
    <col min="6" max="6" width="11.5703125" style="15" customWidth="1"/>
    <col min="7" max="7" width="18" style="15" hidden="1" customWidth="1"/>
    <col min="8" max="10" width="9.140625" style="16" hidden="1" customWidth="1"/>
    <col min="11" max="35" width="9.140625" style="16"/>
    <col min="36" max="16384" width="9.140625" style="18"/>
  </cols>
  <sheetData>
    <row r="1" spans="1:11" ht="81" customHeight="1" x14ac:dyDescent="0.25">
      <c r="A1" s="194" t="s">
        <v>155</v>
      </c>
      <c r="B1" s="195"/>
      <c r="C1" s="195"/>
      <c r="D1" s="13"/>
      <c r="E1" s="14"/>
      <c r="K1" s="17"/>
    </row>
    <row r="2" spans="1:11" s="16" customFormat="1" x14ac:dyDescent="0.25">
      <c r="A2" s="19" t="s">
        <v>78</v>
      </c>
      <c r="B2" s="20" t="s">
        <v>79</v>
      </c>
      <c r="C2" s="148" t="s">
        <v>80</v>
      </c>
      <c r="D2" s="21"/>
      <c r="E2" s="22" t="s">
        <v>81</v>
      </c>
      <c r="F2" s="22" t="s">
        <v>82</v>
      </c>
      <c r="G2" s="17"/>
    </row>
    <row r="3" spans="1:11" s="16" customFormat="1" ht="40.5" x14ac:dyDescent="0.25">
      <c r="A3" s="34">
        <v>1.1000000000000001</v>
      </c>
      <c r="B3" s="32" t="s">
        <v>156</v>
      </c>
      <c r="C3" s="35">
        <v>2</v>
      </c>
      <c r="D3" s="26" t="str">
        <f>IF(C3&gt;1.2,"X","√")</f>
        <v>X</v>
      </c>
      <c r="E3" s="22"/>
      <c r="F3" s="22"/>
      <c r="G3" s="17"/>
    </row>
    <row r="4" spans="1:11" s="16" customFormat="1" x14ac:dyDescent="0.25">
      <c r="A4" s="34"/>
      <c r="B4" s="20"/>
      <c r="C4" s="115"/>
      <c r="D4" s="21"/>
      <c r="E4" s="22"/>
      <c r="F4" s="22"/>
      <c r="G4" s="17"/>
    </row>
    <row r="5" spans="1:11" s="16" customFormat="1" ht="54" x14ac:dyDescent="0.25">
      <c r="A5" s="34">
        <v>1.2</v>
      </c>
      <c r="B5" s="32" t="s">
        <v>157</v>
      </c>
      <c r="C5" s="35">
        <v>2</v>
      </c>
      <c r="D5" s="26" t="str">
        <f>IF(C5&gt;1.2,"X","√")</f>
        <v>X</v>
      </c>
      <c r="E5" s="22"/>
      <c r="F5" s="22"/>
      <c r="G5" s="17"/>
    </row>
    <row r="6" spans="1:11" s="16" customFormat="1" ht="27" customHeight="1" x14ac:dyDescent="0.25">
      <c r="A6" s="34"/>
      <c r="B6" s="78" t="s">
        <v>181</v>
      </c>
      <c r="C6" s="134"/>
      <c r="D6" s="21"/>
      <c r="E6" s="22"/>
      <c r="F6" s="22"/>
      <c r="G6" s="17"/>
    </row>
    <row r="7" spans="1:11" s="16" customFormat="1" ht="27" customHeight="1" x14ac:dyDescent="0.25">
      <c r="A7" s="34">
        <v>1.3</v>
      </c>
      <c r="B7" s="78" t="s">
        <v>168</v>
      </c>
      <c r="C7" s="35">
        <v>2</v>
      </c>
      <c r="D7" s="26" t="str">
        <f>IF(C7&gt;1.2,"!","√")</f>
        <v>!</v>
      </c>
      <c r="E7" s="22"/>
      <c r="F7" s="22"/>
      <c r="G7" s="17"/>
    </row>
    <row r="8" spans="1:11" s="16" customFormat="1" ht="17.25" customHeight="1" x14ac:dyDescent="0.25">
      <c r="A8" s="34"/>
      <c r="B8" s="78"/>
      <c r="C8" s="134"/>
      <c r="D8" s="21"/>
      <c r="E8" s="22"/>
      <c r="F8" s="22"/>
      <c r="G8" s="17"/>
    </row>
    <row r="9" spans="1:11" s="16" customFormat="1" ht="54" x14ac:dyDescent="0.25">
      <c r="A9" s="34">
        <v>1.4</v>
      </c>
      <c r="B9" s="32" t="s">
        <v>157</v>
      </c>
      <c r="C9" s="35">
        <v>2</v>
      </c>
      <c r="D9" s="26" t="str">
        <f>IF(C9&gt;1.2,"X","√")</f>
        <v>X</v>
      </c>
      <c r="E9" s="22"/>
      <c r="F9" s="22"/>
      <c r="G9" s="17"/>
    </row>
    <row r="10" spans="1:11" s="16" customFormat="1" x14ac:dyDescent="0.25">
      <c r="A10" s="34"/>
      <c r="B10" s="20"/>
      <c r="C10" s="115"/>
      <c r="D10" s="21"/>
      <c r="E10" s="22"/>
      <c r="F10" s="22"/>
      <c r="G10" s="17"/>
    </row>
    <row r="11" spans="1:11" s="16" customFormat="1" ht="29.25" customHeight="1" x14ac:dyDescent="0.25">
      <c r="A11" s="34">
        <v>1.5</v>
      </c>
      <c r="B11" s="32" t="s">
        <v>158</v>
      </c>
      <c r="C11" s="35">
        <v>2</v>
      </c>
      <c r="D11" s="26" t="str">
        <f>IF(C11&gt;1.2,"X","√")</f>
        <v>X</v>
      </c>
      <c r="E11" s="22"/>
      <c r="F11" s="22"/>
      <c r="G11" s="17"/>
    </row>
    <row r="12" spans="1:11" s="16" customFormat="1" x14ac:dyDescent="0.25">
      <c r="A12" s="34"/>
      <c r="B12" s="20"/>
      <c r="C12" s="115"/>
      <c r="D12" s="21"/>
      <c r="E12" s="22"/>
      <c r="F12" s="22"/>
      <c r="G12" s="17"/>
    </row>
    <row r="13" spans="1:11" s="16" customFormat="1" ht="100.5" customHeight="1" thickBot="1" x14ac:dyDescent="0.3">
      <c r="A13" s="34">
        <v>1.6</v>
      </c>
      <c r="B13" s="32" t="s">
        <v>159</v>
      </c>
      <c r="C13" s="29"/>
      <c r="D13" s="26" t="str">
        <f>IF(D218=0,"X","√")</f>
        <v>X</v>
      </c>
      <c r="E13" s="22"/>
      <c r="F13" s="22"/>
      <c r="G13" s="17"/>
    </row>
    <row r="14" spans="1:11" s="16" customFormat="1" ht="15.75" thickBot="1" x14ac:dyDescent="0.3">
      <c r="A14" s="34"/>
      <c r="B14" s="20"/>
      <c r="C14" s="25"/>
      <c r="D14" s="26" t="str">
        <f>IF(C217=TRUE,"!","√")</f>
        <v>√</v>
      </c>
      <c r="E14" s="22"/>
      <c r="F14" s="22"/>
      <c r="G14" s="17"/>
    </row>
    <row r="15" spans="1:11" s="16" customFormat="1" x14ac:dyDescent="0.25">
      <c r="A15" s="34"/>
      <c r="B15" s="20"/>
      <c r="C15" s="115"/>
      <c r="D15" s="21"/>
      <c r="E15" s="22"/>
      <c r="F15" s="22"/>
      <c r="G15" s="17"/>
    </row>
    <row r="16" spans="1:11" s="16" customFormat="1" ht="27" x14ac:dyDescent="0.25">
      <c r="A16" s="34">
        <v>1.7</v>
      </c>
      <c r="B16" s="32" t="s">
        <v>166</v>
      </c>
      <c r="C16" s="35">
        <v>2</v>
      </c>
      <c r="D16" s="26" t="str">
        <f>IF(C16&lt;1.2,"X","√")</f>
        <v>√</v>
      </c>
      <c r="E16" s="22"/>
      <c r="F16" s="22"/>
      <c r="G16" s="17"/>
    </row>
    <row r="17" spans="1:7" s="16" customFormat="1" ht="5.25" customHeight="1" x14ac:dyDescent="0.25">
      <c r="A17" s="34"/>
      <c r="B17" s="20"/>
      <c r="C17" s="115"/>
      <c r="D17" s="21"/>
      <c r="E17" s="22"/>
      <c r="F17" s="22"/>
      <c r="G17" s="17"/>
    </row>
    <row r="18" spans="1:7" s="16" customFormat="1" ht="27" x14ac:dyDescent="0.25">
      <c r="A18" s="34">
        <v>1.8</v>
      </c>
      <c r="B18" s="32" t="s">
        <v>176</v>
      </c>
      <c r="C18" s="35">
        <v>2</v>
      </c>
      <c r="D18" s="26" t="str">
        <f>IF(C18&gt;1.2,"X","√")</f>
        <v>X</v>
      </c>
      <c r="E18" s="22"/>
      <c r="F18" s="22"/>
      <c r="G18" s="17"/>
    </row>
    <row r="19" spans="1:7" s="16" customFormat="1" ht="10.5" customHeight="1" x14ac:dyDescent="0.25">
      <c r="A19" s="34"/>
      <c r="B19" s="20"/>
      <c r="C19" s="115"/>
      <c r="D19" s="21"/>
      <c r="E19" s="22"/>
      <c r="F19" s="22"/>
      <c r="G19" s="17"/>
    </row>
    <row r="20" spans="1:7" s="16" customFormat="1" ht="27" x14ac:dyDescent="0.25">
      <c r="A20" s="34">
        <v>1.9</v>
      </c>
      <c r="B20" s="32" t="s">
        <v>167</v>
      </c>
      <c r="C20" s="35">
        <v>2</v>
      </c>
      <c r="D20" s="26" t="str">
        <f>IF(C20&gt;1.2,"X","√")</f>
        <v>X</v>
      </c>
      <c r="E20" s="22"/>
      <c r="F20" s="22"/>
      <c r="G20" s="17"/>
    </row>
    <row r="21" spans="1:7" s="16" customFormat="1" ht="8.25" customHeight="1" x14ac:dyDescent="0.25">
      <c r="A21" s="34"/>
      <c r="B21" s="20"/>
      <c r="C21" s="115"/>
      <c r="D21" s="21"/>
      <c r="E21" s="22"/>
      <c r="F21" s="22"/>
      <c r="G21" s="17"/>
    </row>
    <row r="22" spans="1:7" s="16" customFormat="1" ht="40.5" x14ac:dyDescent="0.25">
      <c r="A22" s="106">
        <v>1.1000000000000001</v>
      </c>
      <c r="B22" s="32" t="s">
        <v>197</v>
      </c>
      <c r="C22" s="35">
        <v>2</v>
      </c>
      <c r="D22" s="26" t="str">
        <f>IF(C22&gt;1.2,"X","√")</f>
        <v>X</v>
      </c>
      <c r="E22" s="22"/>
      <c r="F22" s="22"/>
      <c r="G22" s="17"/>
    </row>
    <row r="23" spans="1:7" s="16" customFormat="1" ht="8.25" customHeight="1" x14ac:dyDescent="0.25">
      <c r="A23" s="106"/>
      <c r="B23" s="20"/>
      <c r="C23" s="115"/>
      <c r="D23" s="21"/>
      <c r="E23" s="22"/>
      <c r="F23" s="22"/>
      <c r="G23" s="17"/>
    </row>
    <row r="24" spans="1:7" s="16" customFormat="1" ht="40.5" x14ac:dyDescent="0.25">
      <c r="A24" s="106">
        <v>1.1100000000000001</v>
      </c>
      <c r="B24" s="32" t="s">
        <v>195</v>
      </c>
      <c r="C24" s="35">
        <v>2</v>
      </c>
      <c r="D24" s="26" t="str">
        <f>IF(C24&gt;1.2,"X","√")</f>
        <v>X</v>
      </c>
      <c r="E24" s="22"/>
      <c r="F24" s="22"/>
      <c r="G24" s="17"/>
    </row>
    <row r="25" spans="1:7" s="16" customFormat="1" x14ac:dyDescent="0.25">
      <c r="A25" s="34"/>
      <c r="B25" s="162"/>
      <c r="C25" s="35"/>
      <c r="D25" s="26"/>
      <c r="F25" s="22"/>
      <c r="G25" s="17"/>
    </row>
    <row r="26" spans="1:7" s="16" customFormat="1" ht="64.5" customHeight="1" thickBot="1" x14ac:dyDescent="0.3">
      <c r="A26" s="34">
        <v>1.1200000000000001</v>
      </c>
      <c r="B26" s="162" t="s">
        <v>198</v>
      </c>
      <c r="C26" s="35"/>
      <c r="D26" s="26"/>
      <c r="F26" s="22"/>
      <c r="G26" s="17"/>
    </row>
    <row r="27" spans="1:7" s="16" customFormat="1" ht="15.75" thickBot="1" x14ac:dyDescent="0.3">
      <c r="A27" s="34"/>
      <c r="B27" s="162"/>
      <c r="C27" s="25"/>
      <c r="D27" s="26" t="str">
        <f>IF(C230=TRUE,"!","√")</f>
        <v>√</v>
      </c>
      <c r="F27" s="22"/>
      <c r="G27" s="17"/>
    </row>
    <row r="28" spans="1:7" s="16" customFormat="1" x14ac:dyDescent="0.25">
      <c r="A28" s="34"/>
      <c r="B28" s="20"/>
      <c r="C28" s="115"/>
      <c r="D28" s="21"/>
      <c r="F28" s="22"/>
      <c r="G28" s="17"/>
    </row>
    <row r="29" spans="1:7" s="16" customFormat="1" ht="27" x14ac:dyDescent="0.25">
      <c r="A29" s="34">
        <v>1.1299999999999999</v>
      </c>
      <c r="B29" s="32" t="s">
        <v>169</v>
      </c>
      <c r="C29" s="35">
        <v>2</v>
      </c>
      <c r="D29" s="26" t="str">
        <f>IF(C29&gt;1.2,"X","√")</f>
        <v>X</v>
      </c>
      <c r="F29" s="22"/>
      <c r="G29" s="17"/>
    </row>
    <row r="30" spans="1:7" s="16" customFormat="1" x14ac:dyDescent="0.25">
      <c r="A30" s="23"/>
      <c r="B30" s="80"/>
      <c r="C30" s="29"/>
      <c r="D30" s="21"/>
      <c r="F30" s="28"/>
    </row>
    <row r="31" spans="1:7" s="16" customFormat="1" ht="40.5" x14ac:dyDescent="0.25">
      <c r="A31" s="23">
        <v>1.1399999999999999</v>
      </c>
      <c r="B31" s="80" t="s">
        <v>171</v>
      </c>
      <c r="C31" s="35">
        <v>2</v>
      </c>
      <c r="D31" s="26" t="str">
        <f>IF(C31&gt;1.2,"X","√")</f>
        <v>X</v>
      </c>
      <c r="E31" s="27"/>
      <c r="F31" s="28"/>
    </row>
    <row r="32" spans="1:7" s="16" customFormat="1" ht="8.25" customHeight="1" x14ac:dyDescent="0.25">
      <c r="A32" s="23"/>
      <c r="B32" s="80"/>
      <c r="C32" s="29"/>
      <c r="D32" s="26"/>
      <c r="E32" s="27"/>
      <c r="F32" s="28"/>
    </row>
    <row r="33" spans="1:6" s="16" customFormat="1" ht="32.25" customHeight="1" x14ac:dyDescent="0.25">
      <c r="A33" s="23">
        <v>1.1499999999999999</v>
      </c>
      <c r="B33" s="80" t="s">
        <v>170</v>
      </c>
      <c r="C33" s="35">
        <v>2</v>
      </c>
      <c r="D33" s="26" t="str">
        <f>IF(C33&gt;1.2,"X","√")</f>
        <v>X</v>
      </c>
      <c r="E33" s="28"/>
      <c r="F33" s="30"/>
    </row>
    <row r="34" spans="1:6" s="16" customFormat="1" ht="6.75" customHeight="1" x14ac:dyDescent="0.25">
      <c r="A34" s="23"/>
      <c r="B34" s="80"/>
      <c r="C34" s="29"/>
      <c r="D34" s="26"/>
      <c r="E34" s="28"/>
      <c r="F34" s="30"/>
    </row>
    <row r="35" spans="1:6" s="16" customFormat="1" ht="16.5" customHeight="1" x14ac:dyDescent="0.25">
      <c r="A35" s="23">
        <v>1.1599999999999999</v>
      </c>
      <c r="B35" s="80" t="s">
        <v>172</v>
      </c>
      <c r="C35" s="35">
        <v>2</v>
      </c>
      <c r="D35" s="26" t="str">
        <f>IF(C35&gt;1.2,"!","√")</f>
        <v>!</v>
      </c>
      <c r="E35" s="28"/>
      <c r="F35" s="30"/>
    </row>
    <row r="36" spans="1:6" s="16" customFormat="1" ht="8.25" customHeight="1" x14ac:dyDescent="0.25">
      <c r="A36" s="23"/>
      <c r="B36" s="80"/>
      <c r="C36" s="29"/>
      <c r="D36" s="26"/>
      <c r="E36" s="28"/>
      <c r="F36" s="30"/>
    </row>
    <row r="37" spans="1:6" s="16" customFormat="1" ht="27" x14ac:dyDescent="0.25">
      <c r="A37" s="23">
        <v>1.17</v>
      </c>
      <c r="B37" s="132" t="s">
        <v>204</v>
      </c>
      <c r="C37" s="35">
        <v>2</v>
      </c>
      <c r="D37" s="26" t="str">
        <f>IF(C37&gt;1.2,"X","√")</f>
        <v>X</v>
      </c>
      <c r="E37" s="28"/>
      <c r="F37" s="30"/>
    </row>
    <row r="38" spans="1:6" s="16" customFormat="1" ht="27" x14ac:dyDescent="0.25">
      <c r="A38" s="23"/>
      <c r="B38" s="78" t="s">
        <v>181</v>
      </c>
      <c r="C38" s="35"/>
      <c r="D38" s="26"/>
      <c r="E38" s="28"/>
      <c r="F38" s="30"/>
    </row>
    <row r="39" spans="1:6" s="16" customFormat="1" ht="8.25" customHeight="1" x14ac:dyDescent="0.25">
      <c r="A39" s="23"/>
      <c r="B39" s="132"/>
      <c r="C39" s="29"/>
      <c r="D39" s="26"/>
      <c r="E39" s="28"/>
      <c r="F39" s="30"/>
    </row>
    <row r="40" spans="1:6" s="16" customFormat="1" ht="24.75" customHeight="1" x14ac:dyDescent="0.25">
      <c r="A40" s="23">
        <v>1.18</v>
      </c>
      <c r="B40" s="80" t="s">
        <v>177</v>
      </c>
      <c r="C40" s="35">
        <v>5</v>
      </c>
      <c r="D40" s="26" t="str">
        <f>IF(C40&gt;3,"X","√")</f>
        <v>X</v>
      </c>
      <c r="E40" s="28"/>
      <c r="F40" s="30"/>
    </row>
    <row r="41" spans="1:6" s="16" customFormat="1" ht="16.5" customHeight="1" x14ac:dyDescent="0.25">
      <c r="A41" s="23"/>
      <c r="B41" s="80"/>
      <c r="C41" s="29"/>
      <c r="D41" s="26"/>
      <c r="E41" s="28"/>
      <c r="F41" s="30"/>
    </row>
    <row r="42" spans="1:6" s="16" customFormat="1" ht="47.25" customHeight="1" x14ac:dyDescent="0.25">
      <c r="A42" s="23">
        <v>1.19</v>
      </c>
      <c r="B42" s="80" t="s">
        <v>175</v>
      </c>
      <c r="C42" s="35">
        <v>2</v>
      </c>
      <c r="D42" s="26" t="str">
        <f>IF(C42&gt;1.2,"X","√")</f>
        <v>X</v>
      </c>
      <c r="E42" s="28"/>
      <c r="F42" s="30"/>
    </row>
    <row r="43" spans="1:6" s="16" customFormat="1" ht="39.75" customHeight="1" x14ac:dyDescent="0.25">
      <c r="A43" s="164">
        <v>1.2</v>
      </c>
      <c r="B43" s="132" t="s">
        <v>196</v>
      </c>
      <c r="C43" s="35">
        <v>2</v>
      </c>
      <c r="D43" s="26" t="str">
        <f>IF(C43&gt;1.2,"X","√")</f>
        <v>X</v>
      </c>
      <c r="E43" s="28"/>
      <c r="F43" s="30"/>
    </row>
    <row r="44" spans="1:6" s="16" customFormat="1" ht="9.75" customHeight="1" x14ac:dyDescent="0.25">
      <c r="A44" s="23"/>
      <c r="B44" s="80"/>
      <c r="C44" s="29"/>
      <c r="D44" s="26"/>
      <c r="E44" s="28"/>
      <c r="F44" s="30"/>
    </row>
    <row r="45" spans="1:6" s="16" customFormat="1" ht="44.25" customHeight="1" x14ac:dyDescent="0.25">
      <c r="A45" s="23">
        <v>1.21</v>
      </c>
      <c r="B45" s="80" t="s">
        <v>205</v>
      </c>
      <c r="C45" s="35">
        <v>2</v>
      </c>
      <c r="D45" s="26" t="str">
        <f>IF(C45&gt;1.2,"X","√")</f>
        <v>X</v>
      </c>
      <c r="E45" s="28"/>
      <c r="F45" s="30"/>
    </row>
    <row r="46" spans="1:6" s="16" customFormat="1" ht="44.25" customHeight="1" x14ac:dyDescent="0.25">
      <c r="A46" s="23">
        <v>1.22</v>
      </c>
      <c r="B46" s="80" t="s">
        <v>178</v>
      </c>
      <c r="C46" s="35">
        <v>2</v>
      </c>
      <c r="D46" s="26" t="str">
        <f>IF(C46&gt;1.2,"X","√")</f>
        <v>X</v>
      </c>
      <c r="E46" s="28"/>
      <c r="F46" s="30"/>
    </row>
    <row r="47" spans="1:6" s="16" customFormat="1" x14ac:dyDescent="0.25">
      <c r="A47" s="23"/>
      <c r="B47" s="80"/>
      <c r="C47" s="35"/>
      <c r="D47" s="26"/>
      <c r="E47" s="28"/>
      <c r="F47" s="30"/>
    </row>
    <row r="48" spans="1:6" s="16" customFormat="1" ht="56.25" customHeight="1" x14ac:dyDescent="0.25">
      <c r="A48" s="23">
        <v>1.23</v>
      </c>
      <c r="B48" s="80" t="s">
        <v>179</v>
      </c>
      <c r="C48" s="35">
        <v>2</v>
      </c>
      <c r="D48" s="26" t="str">
        <f>IF(C48&gt;1.2,"X","√")</f>
        <v>X</v>
      </c>
      <c r="E48" s="28"/>
      <c r="F48" s="30"/>
    </row>
    <row r="49" spans="1:16" s="16" customFormat="1" ht="25.5" customHeight="1" x14ac:dyDescent="0.25">
      <c r="A49" s="23"/>
      <c r="B49" s="78" t="s">
        <v>180</v>
      </c>
      <c r="C49" s="29"/>
      <c r="D49" s="26"/>
      <c r="E49" s="28"/>
      <c r="F49" s="30"/>
    </row>
    <row r="50" spans="1:16" s="16" customFormat="1" ht="13.5" customHeight="1" x14ac:dyDescent="0.25">
      <c r="A50" s="23"/>
      <c r="B50" s="32"/>
      <c r="C50" s="29"/>
      <c r="D50" s="26"/>
      <c r="E50" s="28"/>
      <c r="F50" s="30"/>
      <c r="G50" s="31"/>
      <c r="H50" s="31"/>
      <c r="I50" s="31"/>
      <c r="J50" s="31"/>
      <c r="K50" s="31"/>
      <c r="L50" s="31"/>
      <c r="M50" s="31"/>
      <c r="N50" s="31"/>
      <c r="O50" s="31"/>
      <c r="P50" s="31"/>
    </row>
    <row r="51" spans="1:16" s="16" customFormat="1" ht="54" x14ac:dyDescent="0.25">
      <c r="A51" s="23">
        <v>1.24</v>
      </c>
      <c r="B51" s="80" t="s">
        <v>182</v>
      </c>
      <c r="C51" s="35">
        <v>2</v>
      </c>
      <c r="D51" s="26" t="str">
        <f>IF(C51&gt;1.2,"X","√")</f>
        <v>X</v>
      </c>
      <c r="E51" s="28"/>
      <c r="F51" s="30"/>
      <c r="G51" s="31"/>
      <c r="H51" s="31"/>
      <c r="I51" s="31"/>
      <c r="J51" s="31"/>
      <c r="K51" s="31"/>
      <c r="L51" s="31"/>
      <c r="M51" s="31"/>
      <c r="N51" s="31"/>
      <c r="O51" s="31"/>
      <c r="P51" s="31"/>
    </row>
    <row r="52" spans="1:16" s="16" customFormat="1" ht="27" x14ac:dyDescent="0.25">
      <c r="A52" s="23"/>
      <c r="B52" s="78" t="s">
        <v>183</v>
      </c>
      <c r="C52" s="29"/>
      <c r="D52" s="26"/>
      <c r="E52" s="28"/>
      <c r="F52" s="30"/>
      <c r="G52" s="31"/>
      <c r="H52" s="31"/>
      <c r="I52" s="31"/>
      <c r="J52" s="31"/>
      <c r="K52" s="31"/>
      <c r="L52" s="31"/>
      <c r="M52" s="31"/>
      <c r="N52" s="31"/>
      <c r="O52" s="31"/>
      <c r="P52" s="31"/>
    </row>
    <row r="53" spans="1:16" s="16" customFormat="1" x14ac:dyDescent="0.25">
      <c r="A53" s="23"/>
      <c r="B53" s="32"/>
      <c r="C53" s="29"/>
      <c r="D53" s="26"/>
      <c r="E53" s="28"/>
      <c r="F53" s="30"/>
      <c r="G53" s="31"/>
      <c r="H53" s="31"/>
      <c r="I53" s="31"/>
      <c r="J53" s="31"/>
      <c r="K53" s="31"/>
      <c r="L53" s="31"/>
      <c r="M53" s="31"/>
      <c r="N53" s="31"/>
      <c r="O53" s="31"/>
      <c r="P53" s="31"/>
    </row>
    <row r="54" spans="1:16" s="16" customFormat="1" ht="40.5" x14ac:dyDescent="0.25">
      <c r="A54" s="23">
        <v>1.25</v>
      </c>
      <c r="B54" s="32" t="s">
        <v>184</v>
      </c>
      <c r="C54" s="35">
        <v>2</v>
      </c>
      <c r="D54" s="26" t="str">
        <f>IF(C54&gt;1.2,"X","√")</f>
        <v>X</v>
      </c>
      <c r="E54" s="28"/>
      <c r="F54" s="30"/>
      <c r="G54" s="31"/>
      <c r="H54" s="31"/>
      <c r="I54" s="31"/>
      <c r="J54" s="31"/>
      <c r="K54" s="31"/>
      <c r="L54" s="31"/>
      <c r="M54" s="31"/>
      <c r="N54" s="31"/>
      <c r="O54" s="31"/>
      <c r="P54" s="31"/>
    </row>
    <row r="55" spans="1:16" s="16" customFormat="1" x14ac:dyDescent="0.25">
      <c r="A55" s="23"/>
      <c r="B55" s="32"/>
      <c r="C55" s="29"/>
      <c r="D55" s="26"/>
      <c r="E55" s="28"/>
      <c r="F55" s="30"/>
      <c r="G55" s="31"/>
      <c r="H55" s="31"/>
      <c r="I55" s="31"/>
      <c r="J55" s="31"/>
      <c r="K55" s="31"/>
      <c r="L55" s="31"/>
      <c r="M55" s="31"/>
      <c r="N55" s="31"/>
      <c r="O55" s="31"/>
      <c r="P55" s="31"/>
    </row>
    <row r="56" spans="1:16" s="16" customFormat="1" x14ac:dyDescent="0.25">
      <c r="A56" s="44"/>
      <c r="B56" s="80"/>
      <c r="C56" s="35"/>
      <c r="D56" s="26"/>
      <c r="E56" s="30"/>
      <c r="F56" s="30"/>
      <c r="G56" s="45">
        <f>IF(J56=1,1,0)</f>
        <v>0</v>
      </c>
      <c r="H56" s="43"/>
      <c r="I56" s="43"/>
      <c r="J56" s="43">
        <f>C56</f>
        <v>0</v>
      </c>
      <c r="K56" s="31"/>
      <c r="L56" s="31"/>
      <c r="M56" s="31"/>
      <c r="N56" s="31"/>
      <c r="O56" s="31"/>
      <c r="P56" s="31"/>
    </row>
    <row r="57" spans="1:16" s="16" customFormat="1" ht="15.75" thickBot="1" x14ac:dyDescent="0.3">
      <c r="A57" s="46"/>
      <c r="B57" s="47"/>
      <c r="C57" s="48"/>
      <c r="D57" s="49"/>
      <c r="E57" s="30"/>
      <c r="F57" s="50"/>
      <c r="G57" s="51"/>
      <c r="H57" s="31"/>
      <c r="I57" s="31"/>
      <c r="J57" s="31"/>
      <c r="K57" s="31"/>
      <c r="L57" s="31"/>
      <c r="M57" s="31"/>
      <c r="N57" s="31"/>
      <c r="O57" s="31"/>
      <c r="P57" s="31"/>
    </row>
    <row r="58" spans="1:16" s="16" customFormat="1" x14ac:dyDescent="0.25">
      <c r="A58" s="15"/>
      <c r="B58" s="15"/>
      <c r="C58" s="15"/>
      <c r="D58" s="52"/>
      <c r="E58" s="17"/>
      <c r="F58" s="15"/>
      <c r="G58" s="53"/>
      <c r="H58" s="31"/>
      <c r="I58" s="31"/>
      <c r="J58" s="31"/>
      <c r="K58" s="31"/>
      <c r="L58" s="31"/>
      <c r="M58" s="31"/>
      <c r="N58" s="31"/>
      <c r="O58" s="31"/>
      <c r="P58" s="31"/>
    </row>
    <row r="59" spans="1:16" s="16" customFormat="1" x14ac:dyDescent="0.25">
      <c r="A59" s="15"/>
      <c r="B59" s="15"/>
      <c r="C59" s="15"/>
      <c r="D59" s="52"/>
      <c r="E59" s="17"/>
      <c r="F59" s="15"/>
      <c r="G59" s="54"/>
    </row>
    <row r="60" spans="1:16" s="16" customFormat="1" x14ac:dyDescent="0.25">
      <c r="A60" s="15"/>
      <c r="B60" s="15"/>
      <c r="C60" s="15"/>
      <c r="D60" s="52"/>
      <c r="E60" s="17"/>
      <c r="F60" s="15"/>
      <c r="G60" s="54"/>
    </row>
    <row r="61" spans="1:16" s="16" customFormat="1" x14ac:dyDescent="0.25">
      <c r="A61" s="15"/>
      <c r="B61" s="15"/>
      <c r="C61" s="15"/>
      <c r="D61" s="52"/>
      <c r="E61" s="17"/>
      <c r="F61" s="15"/>
      <c r="G61" s="54"/>
    </row>
    <row r="62" spans="1:16" s="16" customFormat="1" x14ac:dyDescent="0.25">
      <c r="A62" s="15"/>
      <c r="B62" s="15"/>
      <c r="C62" s="15"/>
      <c r="D62" s="52"/>
      <c r="E62" s="17"/>
      <c r="F62" s="15"/>
      <c r="G62" s="54"/>
    </row>
    <row r="63" spans="1:16" s="16" customFormat="1" x14ac:dyDescent="0.25">
      <c r="A63" s="15"/>
      <c r="B63" s="15"/>
      <c r="C63" s="15"/>
      <c r="D63" s="52"/>
      <c r="E63" s="17"/>
      <c r="F63" s="15"/>
      <c r="G63" s="54"/>
    </row>
    <row r="64" spans="1:16" s="16" customFormat="1" x14ac:dyDescent="0.25">
      <c r="A64" s="15"/>
      <c r="B64" s="15"/>
      <c r="C64" s="15"/>
      <c r="D64" s="52"/>
      <c r="E64" s="17"/>
      <c r="F64" s="15"/>
      <c r="G64" s="54"/>
    </row>
    <row r="65" spans="1:7" s="16" customFormat="1" x14ac:dyDescent="0.25">
      <c r="A65" s="15"/>
      <c r="B65" s="15"/>
      <c r="C65" s="15"/>
      <c r="D65" s="52"/>
      <c r="E65" s="17"/>
      <c r="F65" s="15"/>
      <c r="G65" s="54"/>
    </row>
    <row r="66" spans="1:7" s="16" customFormat="1" hidden="1" x14ac:dyDescent="0.25">
      <c r="A66" s="15"/>
      <c r="B66" s="15"/>
      <c r="C66" s="15"/>
      <c r="D66" s="52"/>
      <c r="E66" s="17"/>
      <c r="F66" s="15"/>
      <c r="G66" s="54"/>
    </row>
    <row r="67" spans="1:7" s="16" customFormat="1" ht="15.75" hidden="1" thickBot="1" x14ac:dyDescent="0.3">
      <c r="A67" s="15"/>
      <c r="B67" s="15"/>
      <c r="C67" s="15"/>
      <c r="D67" s="52"/>
      <c r="E67" s="17"/>
      <c r="F67" s="15"/>
      <c r="G67" s="54"/>
    </row>
    <row r="68" spans="1:7" s="16" customFormat="1" hidden="1" x14ac:dyDescent="0.25">
      <c r="A68" s="15"/>
      <c r="B68" s="135" t="s">
        <v>83</v>
      </c>
      <c r="C68" s="15"/>
      <c r="D68" s="52"/>
      <c r="E68" s="17"/>
      <c r="F68" s="15"/>
      <c r="G68" s="54"/>
    </row>
    <row r="69" spans="1:7" s="16" customFormat="1" ht="15.75" hidden="1" thickBot="1" x14ac:dyDescent="0.3">
      <c r="A69" s="51"/>
      <c r="B69" s="136" t="s">
        <v>84</v>
      </c>
      <c r="C69" s="51"/>
      <c r="D69" s="58"/>
      <c r="E69" s="17"/>
      <c r="F69" s="15"/>
      <c r="G69" s="54"/>
    </row>
    <row r="70" spans="1:7" s="16" customFormat="1" ht="15.75" hidden="1" thickBot="1" x14ac:dyDescent="0.3">
      <c r="A70" s="51"/>
      <c r="B70" s="137"/>
      <c r="C70" s="51"/>
      <c r="D70" s="58"/>
      <c r="E70" s="17"/>
      <c r="F70" s="15"/>
      <c r="G70" s="15"/>
    </row>
    <row r="71" spans="1:7" s="16" customFormat="1" hidden="1" x14ac:dyDescent="0.25">
      <c r="A71" s="51"/>
      <c r="B71" s="138" t="s">
        <v>85</v>
      </c>
      <c r="C71" s="51"/>
      <c r="D71" s="58"/>
      <c r="E71" s="17"/>
      <c r="F71" s="15"/>
      <c r="G71" s="15"/>
    </row>
    <row r="72" spans="1:7" s="16" customFormat="1" hidden="1" x14ac:dyDescent="0.25">
      <c r="A72" s="51"/>
      <c r="B72" s="139" t="s">
        <v>86</v>
      </c>
      <c r="C72" s="51"/>
      <c r="D72" s="58"/>
      <c r="E72" s="17"/>
      <c r="F72" s="15"/>
      <c r="G72" s="15"/>
    </row>
    <row r="73" spans="1:7" s="16" customFormat="1" hidden="1" x14ac:dyDescent="0.25">
      <c r="A73" s="51"/>
      <c r="B73" s="139" t="s">
        <v>87</v>
      </c>
      <c r="C73" s="51"/>
      <c r="D73" s="58"/>
      <c r="E73" s="17"/>
      <c r="F73" s="15"/>
      <c r="G73" s="15"/>
    </row>
    <row r="74" spans="1:7" s="16" customFormat="1" hidden="1" x14ac:dyDescent="0.25">
      <c r="A74" s="51"/>
      <c r="B74" s="139" t="s">
        <v>88</v>
      </c>
      <c r="C74" s="51"/>
      <c r="D74" s="58"/>
      <c r="E74" s="17"/>
      <c r="F74" s="15"/>
      <c r="G74" s="15"/>
    </row>
    <row r="75" spans="1:7" s="16" customFormat="1" hidden="1" x14ac:dyDescent="0.25">
      <c r="A75" s="51"/>
      <c r="B75" s="139" t="s">
        <v>89</v>
      </c>
      <c r="C75" s="51"/>
      <c r="D75" s="58"/>
      <c r="E75" s="17"/>
      <c r="F75" s="15"/>
      <c r="G75" s="15"/>
    </row>
    <row r="76" spans="1:7" s="16" customFormat="1" hidden="1" x14ac:dyDescent="0.25">
      <c r="A76" s="51"/>
      <c r="B76" s="139" t="s">
        <v>90</v>
      </c>
      <c r="C76" s="51"/>
      <c r="D76" s="58"/>
      <c r="E76" s="17"/>
      <c r="F76" s="15"/>
      <c r="G76" s="15"/>
    </row>
    <row r="77" spans="1:7" s="16" customFormat="1" hidden="1" x14ac:dyDescent="0.25">
      <c r="A77" s="51"/>
      <c r="B77" s="139" t="s">
        <v>91</v>
      </c>
      <c r="C77" s="51"/>
      <c r="D77" s="58"/>
      <c r="E77" s="17"/>
      <c r="F77" s="15"/>
      <c r="G77" s="15"/>
    </row>
    <row r="78" spans="1:7" s="16" customFormat="1" ht="15.75" hidden="1" thickBot="1" x14ac:dyDescent="0.3">
      <c r="A78" s="51"/>
      <c r="B78" s="140" t="s">
        <v>92</v>
      </c>
      <c r="C78" s="51"/>
      <c r="D78" s="58"/>
      <c r="E78" s="17"/>
      <c r="F78" s="15"/>
      <c r="G78" s="15"/>
    </row>
    <row r="79" spans="1:7" s="16" customFormat="1" ht="15.75" hidden="1" thickBot="1" x14ac:dyDescent="0.3">
      <c r="A79" s="51"/>
      <c r="B79" s="137"/>
      <c r="C79" s="51"/>
      <c r="D79" s="58"/>
      <c r="E79" s="17"/>
      <c r="F79" s="15"/>
      <c r="G79" s="15"/>
    </row>
    <row r="80" spans="1:7" s="16" customFormat="1" hidden="1" x14ac:dyDescent="0.25">
      <c r="A80" s="51"/>
      <c r="B80" s="141" t="s">
        <v>121</v>
      </c>
      <c r="C80" s="51"/>
      <c r="D80" s="58"/>
      <c r="E80" s="17"/>
      <c r="F80" s="15"/>
      <c r="G80" s="15"/>
    </row>
    <row r="81" spans="1:7" s="16" customFormat="1" hidden="1" x14ac:dyDescent="0.25">
      <c r="A81" s="51"/>
      <c r="B81" s="142" t="s">
        <v>173</v>
      </c>
      <c r="C81" s="51"/>
      <c r="D81" s="58"/>
      <c r="E81" s="17"/>
      <c r="F81" s="15"/>
      <c r="G81" s="15"/>
    </row>
    <row r="82" spans="1:7" s="16" customFormat="1" hidden="1" x14ac:dyDescent="0.25">
      <c r="A82" s="51"/>
      <c r="B82" s="142" t="s">
        <v>120</v>
      </c>
      <c r="C82" s="51"/>
      <c r="D82" s="58"/>
      <c r="E82" s="17"/>
      <c r="F82" s="15"/>
      <c r="G82" s="15"/>
    </row>
    <row r="83" spans="1:7" s="16" customFormat="1" hidden="1" x14ac:dyDescent="0.25">
      <c r="A83" s="31"/>
      <c r="B83" s="142" t="s">
        <v>119</v>
      </c>
      <c r="C83" s="31"/>
      <c r="D83" s="64"/>
      <c r="E83" s="17"/>
      <c r="F83" s="15"/>
      <c r="G83" s="15"/>
    </row>
    <row r="84" spans="1:7" s="16" customFormat="1" ht="15.75" hidden="1" thickBot="1" x14ac:dyDescent="0.3">
      <c r="A84" s="31"/>
      <c r="B84" s="143" t="s">
        <v>174</v>
      </c>
      <c r="C84" s="31"/>
      <c r="D84" s="64"/>
      <c r="E84" s="17"/>
      <c r="F84" s="15"/>
      <c r="G84" s="15"/>
    </row>
    <row r="85" spans="1:7" s="16" customFormat="1" hidden="1" x14ac:dyDescent="0.25">
      <c r="A85" s="31"/>
      <c r="B85" s="144"/>
      <c r="C85" s="31"/>
      <c r="D85" s="64"/>
      <c r="E85" s="17"/>
      <c r="F85" s="15"/>
      <c r="G85" s="15"/>
    </row>
    <row r="86" spans="1:7" s="16" customFormat="1" ht="15.75" hidden="1" thickBot="1" x14ac:dyDescent="0.3">
      <c r="A86" s="31"/>
      <c r="B86" s="144"/>
      <c r="C86" s="31"/>
      <c r="D86" s="64"/>
      <c r="E86" s="17"/>
      <c r="F86" s="15"/>
      <c r="G86" s="15"/>
    </row>
    <row r="87" spans="1:7" s="16" customFormat="1" hidden="1" x14ac:dyDescent="0.25">
      <c r="A87" s="31"/>
      <c r="B87" s="135">
        <v>1900</v>
      </c>
      <c r="C87" s="31"/>
      <c r="D87" s="64"/>
      <c r="E87" s="17"/>
      <c r="F87" s="15"/>
      <c r="G87" s="15"/>
    </row>
    <row r="88" spans="1:7" s="16" customFormat="1" hidden="1" x14ac:dyDescent="0.25">
      <c r="A88" s="31"/>
      <c r="B88" s="145">
        <v>1901</v>
      </c>
      <c r="C88" s="31"/>
      <c r="D88" s="64"/>
      <c r="E88" s="17"/>
      <c r="F88" s="15"/>
      <c r="G88" s="15"/>
    </row>
    <row r="89" spans="1:7" s="16" customFormat="1" hidden="1" x14ac:dyDescent="0.25">
      <c r="A89" s="31"/>
      <c r="B89" s="145">
        <v>1902</v>
      </c>
      <c r="C89" s="31"/>
      <c r="D89" s="64"/>
      <c r="E89" s="17"/>
      <c r="F89" s="15"/>
      <c r="G89" s="15"/>
    </row>
    <row r="90" spans="1:7" s="16" customFormat="1" hidden="1" x14ac:dyDescent="0.25">
      <c r="A90" s="31"/>
      <c r="B90" s="145">
        <v>1903</v>
      </c>
      <c r="C90" s="31"/>
      <c r="D90" s="64"/>
      <c r="E90" s="17"/>
      <c r="F90" s="15"/>
      <c r="G90" s="15"/>
    </row>
    <row r="91" spans="1:7" s="16" customFormat="1" hidden="1" x14ac:dyDescent="0.25">
      <c r="A91" s="31"/>
      <c r="B91" s="145">
        <v>1904</v>
      </c>
      <c r="C91" s="31"/>
      <c r="D91" s="64"/>
      <c r="E91" s="17"/>
      <c r="F91" s="15"/>
      <c r="G91" s="15"/>
    </row>
    <row r="92" spans="1:7" s="16" customFormat="1" hidden="1" x14ac:dyDescent="0.25">
      <c r="A92" s="31"/>
      <c r="B92" s="145">
        <v>1905</v>
      </c>
      <c r="D92" s="64"/>
      <c r="E92" s="17"/>
      <c r="F92" s="15"/>
      <c r="G92" s="15"/>
    </row>
    <row r="93" spans="1:7" s="16" customFormat="1" hidden="1" x14ac:dyDescent="0.25">
      <c r="A93" s="31"/>
      <c r="B93" s="145">
        <v>1906</v>
      </c>
      <c r="C93" s="31"/>
      <c r="D93" s="64"/>
      <c r="E93" s="17"/>
      <c r="F93" s="15"/>
      <c r="G93" s="15"/>
    </row>
    <row r="94" spans="1:7" s="16" customFormat="1" hidden="1" x14ac:dyDescent="0.25">
      <c r="A94" s="51"/>
      <c r="B94" s="145">
        <v>1907</v>
      </c>
      <c r="C94" s="51"/>
      <c r="D94" s="58"/>
      <c r="E94" s="17"/>
      <c r="F94" s="15"/>
      <c r="G94" s="15"/>
    </row>
    <row r="95" spans="1:7" s="16" customFormat="1" hidden="1" x14ac:dyDescent="0.25">
      <c r="A95" s="51"/>
      <c r="B95" s="145">
        <v>1908</v>
      </c>
      <c r="C95" s="51"/>
      <c r="D95" s="58"/>
      <c r="E95" s="17"/>
      <c r="F95" s="15"/>
      <c r="G95" s="15"/>
    </row>
    <row r="96" spans="1:7" s="16" customFormat="1" hidden="1" x14ac:dyDescent="0.25">
      <c r="A96" s="51"/>
      <c r="B96" s="145">
        <v>1909</v>
      </c>
      <c r="C96" s="51"/>
      <c r="D96" s="58"/>
      <c r="E96" s="17"/>
      <c r="F96" s="15"/>
      <c r="G96" s="15"/>
    </row>
    <row r="97" spans="1:7" s="16" customFormat="1" hidden="1" x14ac:dyDescent="0.25">
      <c r="A97" s="51"/>
      <c r="B97" s="145">
        <v>1910</v>
      </c>
      <c r="C97" s="51"/>
      <c r="D97" s="58"/>
      <c r="E97" s="17"/>
      <c r="F97" s="15"/>
      <c r="G97" s="15"/>
    </row>
    <row r="98" spans="1:7" s="16" customFormat="1" hidden="1" x14ac:dyDescent="0.25">
      <c r="A98" s="51"/>
      <c r="B98" s="145">
        <v>1911</v>
      </c>
      <c r="C98" s="51"/>
      <c r="D98" s="58"/>
      <c r="E98" s="17"/>
      <c r="F98" s="15"/>
      <c r="G98" s="15"/>
    </row>
    <row r="99" spans="1:7" s="16" customFormat="1" hidden="1" x14ac:dyDescent="0.25">
      <c r="A99" s="51"/>
      <c r="B99" s="145">
        <v>1912</v>
      </c>
      <c r="C99" s="51"/>
      <c r="D99" s="58"/>
      <c r="E99" s="17"/>
      <c r="F99" s="15"/>
      <c r="G99" s="15"/>
    </row>
    <row r="100" spans="1:7" s="16" customFormat="1" hidden="1" x14ac:dyDescent="0.25">
      <c r="A100" s="51"/>
      <c r="B100" s="145">
        <v>1913</v>
      </c>
      <c r="C100" s="51"/>
      <c r="D100" s="58"/>
      <c r="E100" s="17"/>
      <c r="F100" s="15"/>
      <c r="G100" s="15"/>
    </row>
    <row r="101" spans="1:7" s="16" customFormat="1" hidden="1" x14ac:dyDescent="0.25">
      <c r="A101" s="51"/>
      <c r="B101" s="145">
        <v>1914</v>
      </c>
      <c r="C101" s="51"/>
      <c r="D101" s="58"/>
      <c r="E101" s="17"/>
      <c r="F101" s="15"/>
      <c r="G101" s="15"/>
    </row>
    <row r="102" spans="1:7" s="16" customFormat="1" hidden="1" x14ac:dyDescent="0.25">
      <c r="A102" s="51"/>
      <c r="B102" s="145">
        <v>1915</v>
      </c>
      <c r="C102" s="51"/>
      <c r="D102" s="58"/>
      <c r="E102" s="17"/>
      <c r="F102" s="15"/>
      <c r="G102" s="15"/>
    </row>
    <row r="103" spans="1:7" s="16" customFormat="1" hidden="1" x14ac:dyDescent="0.25">
      <c r="A103" s="51"/>
      <c r="B103" s="145">
        <v>1916</v>
      </c>
      <c r="C103" s="51"/>
      <c r="D103" s="58"/>
      <c r="E103" s="17"/>
      <c r="F103" s="15"/>
      <c r="G103" s="15"/>
    </row>
    <row r="104" spans="1:7" s="16" customFormat="1" hidden="1" x14ac:dyDescent="0.25">
      <c r="A104" s="51"/>
      <c r="B104" s="145">
        <v>1917</v>
      </c>
      <c r="C104" s="51"/>
      <c r="D104" s="58"/>
      <c r="E104" s="17"/>
      <c r="F104" s="15"/>
      <c r="G104" s="15"/>
    </row>
    <row r="105" spans="1:7" s="16" customFormat="1" hidden="1" x14ac:dyDescent="0.25">
      <c r="A105" s="51"/>
      <c r="B105" s="145">
        <v>1918</v>
      </c>
      <c r="C105" s="51"/>
      <c r="D105" s="58"/>
      <c r="E105" s="17"/>
      <c r="F105" s="15"/>
      <c r="G105" s="15"/>
    </row>
    <row r="106" spans="1:7" s="16" customFormat="1" hidden="1" x14ac:dyDescent="0.25">
      <c r="A106" s="51"/>
      <c r="B106" s="145">
        <v>1919</v>
      </c>
      <c r="C106" s="51"/>
      <c r="D106" s="58"/>
      <c r="E106" s="17"/>
      <c r="F106" s="15"/>
      <c r="G106" s="15"/>
    </row>
    <row r="107" spans="1:7" s="16" customFormat="1" hidden="1" x14ac:dyDescent="0.25">
      <c r="A107" s="15"/>
      <c r="B107" s="145">
        <v>1920</v>
      </c>
      <c r="C107" s="15"/>
      <c r="D107" s="52"/>
      <c r="E107" s="17"/>
      <c r="F107" s="15"/>
      <c r="G107" s="15"/>
    </row>
    <row r="108" spans="1:7" s="16" customFormat="1" hidden="1" x14ac:dyDescent="0.25">
      <c r="A108" s="15"/>
      <c r="B108" s="145">
        <v>1921</v>
      </c>
      <c r="C108" s="15"/>
      <c r="D108" s="52"/>
      <c r="E108" s="17"/>
      <c r="F108" s="15"/>
      <c r="G108" s="15"/>
    </row>
    <row r="109" spans="1:7" s="16" customFormat="1" hidden="1" x14ac:dyDescent="0.25">
      <c r="A109" s="15"/>
      <c r="B109" s="145">
        <v>1922</v>
      </c>
      <c r="C109" s="15"/>
      <c r="D109" s="52"/>
      <c r="E109" s="17"/>
      <c r="F109" s="15"/>
      <c r="G109" s="15"/>
    </row>
    <row r="110" spans="1:7" s="16" customFormat="1" hidden="1" x14ac:dyDescent="0.25">
      <c r="A110" s="15"/>
      <c r="B110" s="145">
        <v>1923</v>
      </c>
      <c r="C110" s="15"/>
      <c r="D110" s="52"/>
      <c r="E110" s="17"/>
      <c r="F110" s="15"/>
      <c r="G110" s="15"/>
    </row>
    <row r="111" spans="1:7" s="16" customFormat="1" hidden="1" x14ac:dyDescent="0.25">
      <c r="A111" s="15"/>
      <c r="B111" s="145">
        <v>1924</v>
      </c>
      <c r="C111" s="15"/>
      <c r="D111" s="52"/>
      <c r="E111" s="17"/>
      <c r="F111" s="15"/>
      <c r="G111" s="15"/>
    </row>
    <row r="112" spans="1:7" s="16" customFormat="1" hidden="1" x14ac:dyDescent="0.25">
      <c r="A112" s="15"/>
      <c r="B112" s="145">
        <v>1925</v>
      </c>
      <c r="C112" s="15"/>
      <c r="D112" s="52"/>
      <c r="E112" s="17"/>
      <c r="F112" s="15"/>
      <c r="G112" s="15"/>
    </row>
    <row r="113" spans="1:7" s="16" customFormat="1" hidden="1" x14ac:dyDescent="0.25">
      <c r="A113" s="15"/>
      <c r="B113" s="145">
        <v>1926</v>
      </c>
      <c r="C113" s="15"/>
      <c r="D113" s="52"/>
      <c r="E113" s="17"/>
      <c r="F113" s="15"/>
      <c r="G113" s="15"/>
    </row>
    <row r="114" spans="1:7" s="16" customFormat="1" hidden="1" x14ac:dyDescent="0.25">
      <c r="A114" s="15"/>
      <c r="B114" s="145">
        <v>1927</v>
      </c>
      <c r="C114" s="15"/>
      <c r="D114" s="52"/>
      <c r="E114" s="17"/>
      <c r="F114" s="15"/>
      <c r="G114" s="15"/>
    </row>
    <row r="115" spans="1:7" s="16" customFormat="1" hidden="1" x14ac:dyDescent="0.25">
      <c r="A115" s="15"/>
      <c r="B115" s="145">
        <v>1928</v>
      </c>
      <c r="C115" s="15"/>
      <c r="D115" s="52"/>
      <c r="E115" s="17"/>
      <c r="F115" s="15"/>
      <c r="G115" s="15"/>
    </row>
    <row r="116" spans="1:7" s="16" customFormat="1" hidden="1" x14ac:dyDescent="0.25">
      <c r="A116" s="15"/>
      <c r="B116" s="145">
        <v>1929</v>
      </c>
      <c r="C116" s="15"/>
      <c r="D116" s="52"/>
      <c r="E116" s="17"/>
      <c r="F116" s="15"/>
      <c r="G116" s="15"/>
    </row>
    <row r="117" spans="1:7" s="16" customFormat="1" hidden="1" x14ac:dyDescent="0.25">
      <c r="A117" s="15"/>
      <c r="B117" s="145">
        <v>1930</v>
      </c>
      <c r="C117" s="15"/>
      <c r="D117" s="52"/>
      <c r="E117" s="17"/>
      <c r="F117" s="15"/>
      <c r="G117" s="15"/>
    </row>
    <row r="118" spans="1:7" s="16" customFormat="1" hidden="1" x14ac:dyDescent="0.25">
      <c r="A118" s="15"/>
      <c r="B118" s="145">
        <v>1931</v>
      </c>
      <c r="C118" s="15"/>
      <c r="D118" s="52"/>
      <c r="E118" s="17"/>
      <c r="F118" s="15"/>
      <c r="G118" s="15"/>
    </row>
    <row r="119" spans="1:7" s="16" customFormat="1" hidden="1" x14ac:dyDescent="0.25">
      <c r="A119" s="15"/>
      <c r="B119" s="145">
        <v>1932</v>
      </c>
      <c r="C119" s="15"/>
      <c r="D119" s="52"/>
      <c r="E119" s="17"/>
      <c r="F119" s="15"/>
      <c r="G119" s="15"/>
    </row>
    <row r="120" spans="1:7" s="16" customFormat="1" hidden="1" x14ac:dyDescent="0.25">
      <c r="A120" s="15"/>
      <c r="B120" s="145">
        <v>1933</v>
      </c>
      <c r="C120" s="15"/>
      <c r="D120" s="52"/>
      <c r="E120" s="17"/>
      <c r="F120" s="15"/>
      <c r="G120" s="15"/>
    </row>
    <row r="121" spans="1:7" s="16" customFormat="1" hidden="1" x14ac:dyDescent="0.25">
      <c r="A121" s="15"/>
      <c r="B121" s="145">
        <v>1934</v>
      </c>
      <c r="C121" s="15"/>
      <c r="D121" s="52"/>
      <c r="E121" s="17"/>
      <c r="F121" s="15"/>
      <c r="G121" s="15"/>
    </row>
    <row r="122" spans="1:7" s="16" customFormat="1" hidden="1" x14ac:dyDescent="0.25">
      <c r="A122" s="15"/>
      <c r="B122" s="145">
        <v>1935</v>
      </c>
      <c r="C122" s="15"/>
      <c r="D122" s="52"/>
      <c r="E122" s="17"/>
      <c r="F122" s="15"/>
      <c r="G122" s="15"/>
    </row>
    <row r="123" spans="1:7" s="16" customFormat="1" hidden="1" x14ac:dyDescent="0.25">
      <c r="A123" s="15"/>
      <c r="B123" s="145">
        <v>1936</v>
      </c>
      <c r="C123" s="15"/>
      <c r="D123" s="52"/>
      <c r="E123" s="17"/>
      <c r="F123" s="15"/>
      <c r="G123" s="15"/>
    </row>
    <row r="124" spans="1:7" s="16" customFormat="1" hidden="1" x14ac:dyDescent="0.25">
      <c r="A124" s="15"/>
      <c r="B124" s="145">
        <v>1937</v>
      </c>
      <c r="C124" s="15"/>
      <c r="D124" s="52"/>
      <c r="E124" s="17"/>
      <c r="F124" s="15"/>
      <c r="G124" s="15"/>
    </row>
    <row r="125" spans="1:7" s="16" customFormat="1" hidden="1" x14ac:dyDescent="0.25">
      <c r="A125" s="15"/>
      <c r="B125" s="145">
        <v>1938</v>
      </c>
      <c r="C125" s="15"/>
      <c r="D125" s="52"/>
      <c r="E125" s="17"/>
      <c r="F125" s="15"/>
      <c r="G125" s="15"/>
    </row>
    <row r="126" spans="1:7" s="16" customFormat="1" hidden="1" x14ac:dyDescent="0.25">
      <c r="A126" s="15"/>
      <c r="B126" s="145">
        <v>1939</v>
      </c>
      <c r="C126" s="15"/>
      <c r="D126" s="52"/>
      <c r="E126" s="17"/>
      <c r="F126" s="15"/>
      <c r="G126" s="15"/>
    </row>
    <row r="127" spans="1:7" s="16" customFormat="1" hidden="1" x14ac:dyDescent="0.25">
      <c r="A127" s="15"/>
      <c r="B127" s="145">
        <v>1940</v>
      </c>
      <c r="C127" s="15"/>
      <c r="D127" s="52"/>
      <c r="E127" s="17"/>
      <c r="F127" s="15"/>
      <c r="G127" s="15"/>
    </row>
    <row r="128" spans="1:7" s="16" customFormat="1" hidden="1" x14ac:dyDescent="0.25">
      <c r="A128" s="15"/>
      <c r="B128" s="145">
        <v>1941</v>
      </c>
      <c r="C128" s="15"/>
      <c r="D128" s="52"/>
      <c r="E128" s="17"/>
      <c r="F128" s="15"/>
      <c r="G128" s="15"/>
    </row>
    <row r="129" spans="1:7" s="16" customFormat="1" hidden="1" x14ac:dyDescent="0.25">
      <c r="A129" s="15"/>
      <c r="B129" s="145">
        <v>1942</v>
      </c>
      <c r="C129" s="15"/>
      <c r="D129" s="52"/>
      <c r="E129" s="17"/>
      <c r="F129" s="15"/>
      <c r="G129" s="15"/>
    </row>
    <row r="130" spans="1:7" s="16" customFormat="1" hidden="1" x14ac:dyDescent="0.25">
      <c r="A130" s="15"/>
      <c r="B130" s="145">
        <v>1943</v>
      </c>
      <c r="C130" s="15"/>
      <c r="D130" s="52"/>
      <c r="E130" s="17"/>
      <c r="F130" s="15"/>
      <c r="G130" s="15"/>
    </row>
    <row r="131" spans="1:7" s="16" customFormat="1" hidden="1" x14ac:dyDescent="0.25">
      <c r="A131" s="15"/>
      <c r="B131" s="145">
        <v>1944</v>
      </c>
      <c r="C131" s="15"/>
      <c r="D131" s="52"/>
      <c r="E131" s="17"/>
      <c r="F131" s="15"/>
      <c r="G131" s="15"/>
    </row>
    <row r="132" spans="1:7" s="16" customFormat="1" hidden="1" x14ac:dyDescent="0.25">
      <c r="A132" s="15"/>
      <c r="B132" s="145">
        <v>1945</v>
      </c>
      <c r="C132" s="15"/>
      <c r="D132" s="52"/>
      <c r="E132" s="17"/>
      <c r="F132" s="15"/>
      <c r="G132" s="15"/>
    </row>
    <row r="133" spans="1:7" s="16" customFormat="1" hidden="1" x14ac:dyDescent="0.25">
      <c r="A133" s="15"/>
      <c r="B133" s="145">
        <v>1946</v>
      </c>
      <c r="C133" s="15"/>
      <c r="D133" s="52"/>
      <c r="E133" s="17"/>
      <c r="F133" s="15"/>
      <c r="G133" s="15"/>
    </row>
    <row r="134" spans="1:7" s="16" customFormat="1" hidden="1" x14ac:dyDescent="0.25">
      <c r="A134" s="15"/>
      <c r="B134" s="145">
        <v>1947</v>
      </c>
      <c r="C134" s="15"/>
      <c r="D134" s="52"/>
      <c r="E134" s="17"/>
      <c r="F134" s="15"/>
      <c r="G134" s="15"/>
    </row>
    <row r="135" spans="1:7" s="16" customFormat="1" hidden="1" x14ac:dyDescent="0.25">
      <c r="A135" s="15"/>
      <c r="B135" s="145">
        <v>1948</v>
      </c>
      <c r="C135" s="15"/>
      <c r="D135" s="52"/>
      <c r="E135" s="17"/>
      <c r="F135" s="15"/>
      <c r="G135" s="15"/>
    </row>
    <row r="136" spans="1:7" s="16" customFormat="1" hidden="1" x14ac:dyDescent="0.25">
      <c r="A136" s="15"/>
      <c r="B136" s="145">
        <v>1949</v>
      </c>
      <c r="C136" s="15"/>
      <c r="D136" s="52"/>
      <c r="E136" s="17"/>
      <c r="F136" s="15"/>
      <c r="G136" s="15"/>
    </row>
    <row r="137" spans="1:7" s="16" customFormat="1" hidden="1" x14ac:dyDescent="0.25">
      <c r="A137" s="15"/>
      <c r="B137" s="145">
        <v>1950</v>
      </c>
      <c r="C137" s="15"/>
      <c r="D137" s="52"/>
      <c r="E137" s="17"/>
      <c r="F137" s="15"/>
      <c r="G137" s="15"/>
    </row>
    <row r="138" spans="1:7" s="16" customFormat="1" hidden="1" x14ac:dyDescent="0.25">
      <c r="A138" s="15"/>
      <c r="B138" s="145">
        <v>1951</v>
      </c>
      <c r="C138" s="15"/>
      <c r="D138" s="52"/>
      <c r="E138" s="17"/>
      <c r="F138" s="15"/>
      <c r="G138" s="15"/>
    </row>
    <row r="139" spans="1:7" s="16" customFormat="1" hidden="1" x14ac:dyDescent="0.25">
      <c r="A139" s="15"/>
      <c r="B139" s="145">
        <v>1952</v>
      </c>
      <c r="C139" s="15"/>
      <c r="D139" s="52"/>
      <c r="E139" s="17"/>
      <c r="F139" s="15"/>
      <c r="G139" s="15"/>
    </row>
    <row r="140" spans="1:7" s="16" customFormat="1" hidden="1" x14ac:dyDescent="0.25">
      <c r="A140" s="15"/>
      <c r="B140" s="145">
        <v>1953</v>
      </c>
      <c r="C140" s="15"/>
      <c r="D140" s="52"/>
      <c r="E140" s="17"/>
      <c r="F140" s="15"/>
      <c r="G140" s="15"/>
    </row>
    <row r="141" spans="1:7" s="16" customFormat="1" hidden="1" x14ac:dyDescent="0.25">
      <c r="A141" s="15"/>
      <c r="B141" s="145">
        <v>1954</v>
      </c>
      <c r="C141" s="15"/>
      <c r="D141" s="52"/>
      <c r="E141" s="17"/>
      <c r="F141" s="15"/>
      <c r="G141" s="15"/>
    </row>
    <row r="142" spans="1:7" s="16" customFormat="1" hidden="1" x14ac:dyDescent="0.25">
      <c r="A142" s="15"/>
      <c r="B142" s="145">
        <v>1955</v>
      </c>
      <c r="C142" s="15"/>
      <c r="D142" s="52"/>
      <c r="E142" s="17"/>
      <c r="F142" s="15"/>
      <c r="G142" s="15"/>
    </row>
    <row r="143" spans="1:7" s="16" customFormat="1" hidden="1" x14ac:dyDescent="0.25">
      <c r="A143" s="15"/>
      <c r="B143" s="145">
        <v>1956</v>
      </c>
      <c r="C143" s="15"/>
      <c r="D143" s="52"/>
      <c r="E143" s="17"/>
      <c r="F143" s="15"/>
      <c r="G143" s="15"/>
    </row>
    <row r="144" spans="1:7" s="16" customFormat="1" hidden="1" x14ac:dyDescent="0.25">
      <c r="A144" s="15"/>
      <c r="B144" s="145">
        <v>1957</v>
      </c>
      <c r="C144" s="15"/>
      <c r="D144" s="52"/>
      <c r="E144" s="17"/>
      <c r="F144" s="15"/>
      <c r="G144" s="15"/>
    </row>
    <row r="145" spans="1:7" s="16" customFormat="1" hidden="1" x14ac:dyDescent="0.25">
      <c r="A145" s="15"/>
      <c r="B145" s="145">
        <v>1958</v>
      </c>
      <c r="C145" s="15"/>
      <c r="D145" s="52"/>
      <c r="E145" s="17"/>
      <c r="F145" s="15"/>
      <c r="G145" s="15"/>
    </row>
    <row r="146" spans="1:7" s="16" customFormat="1" hidden="1" x14ac:dyDescent="0.25">
      <c r="A146" s="15"/>
      <c r="B146" s="145">
        <v>1959</v>
      </c>
      <c r="C146" s="15"/>
      <c r="D146" s="52"/>
      <c r="E146" s="17"/>
      <c r="F146" s="15"/>
      <c r="G146" s="15"/>
    </row>
    <row r="147" spans="1:7" s="16" customFormat="1" hidden="1" x14ac:dyDescent="0.25">
      <c r="A147" s="15"/>
      <c r="B147" s="145">
        <v>1960</v>
      </c>
      <c r="C147" s="15"/>
      <c r="D147" s="52"/>
      <c r="E147" s="17"/>
      <c r="F147" s="15"/>
      <c r="G147" s="15"/>
    </row>
    <row r="148" spans="1:7" s="16" customFormat="1" hidden="1" x14ac:dyDescent="0.25">
      <c r="A148" s="15"/>
      <c r="B148" s="145">
        <v>1961</v>
      </c>
      <c r="C148" s="15"/>
      <c r="D148" s="52"/>
      <c r="E148" s="17"/>
      <c r="F148" s="15"/>
      <c r="G148" s="15"/>
    </row>
    <row r="149" spans="1:7" s="16" customFormat="1" hidden="1" x14ac:dyDescent="0.25">
      <c r="A149" s="15"/>
      <c r="B149" s="145">
        <v>1962</v>
      </c>
      <c r="C149" s="15"/>
      <c r="D149" s="52"/>
      <c r="E149" s="17"/>
      <c r="F149" s="15"/>
      <c r="G149" s="15"/>
    </row>
    <row r="150" spans="1:7" s="16" customFormat="1" hidden="1" x14ac:dyDescent="0.25">
      <c r="A150" s="15"/>
      <c r="B150" s="145">
        <v>1963</v>
      </c>
      <c r="C150" s="15"/>
      <c r="D150" s="52"/>
      <c r="E150" s="17"/>
      <c r="F150" s="15"/>
      <c r="G150" s="15"/>
    </row>
    <row r="151" spans="1:7" s="16" customFormat="1" hidden="1" x14ac:dyDescent="0.25">
      <c r="A151" s="15"/>
      <c r="B151" s="145">
        <v>1964</v>
      </c>
      <c r="C151" s="15"/>
      <c r="D151" s="52"/>
      <c r="E151" s="17"/>
      <c r="F151" s="15"/>
      <c r="G151" s="15"/>
    </row>
    <row r="152" spans="1:7" s="16" customFormat="1" hidden="1" x14ac:dyDescent="0.25">
      <c r="A152" s="15"/>
      <c r="B152" s="145">
        <v>1965</v>
      </c>
      <c r="C152" s="15"/>
      <c r="D152" s="52"/>
      <c r="E152" s="17"/>
      <c r="F152" s="15"/>
      <c r="G152" s="15"/>
    </row>
    <row r="153" spans="1:7" s="16" customFormat="1" hidden="1" x14ac:dyDescent="0.25">
      <c r="A153" s="15"/>
      <c r="B153" s="145">
        <v>1966</v>
      </c>
      <c r="C153" s="15"/>
      <c r="D153" s="52"/>
      <c r="E153" s="17"/>
      <c r="F153" s="15"/>
      <c r="G153" s="15"/>
    </row>
    <row r="154" spans="1:7" s="16" customFormat="1" hidden="1" x14ac:dyDescent="0.25">
      <c r="A154" s="15"/>
      <c r="B154" s="145">
        <v>1967</v>
      </c>
      <c r="C154" s="15"/>
      <c r="D154" s="52"/>
      <c r="E154" s="17"/>
      <c r="F154" s="15"/>
      <c r="G154" s="15"/>
    </row>
    <row r="155" spans="1:7" s="16" customFormat="1" hidden="1" x14ac:dyDescent="0.25">
      <c r="A155" s="15"/>
      <c r="B155" s="145">
        <v>1968</v>
      </c>
      <c r="C155" s="15"/>
      <c r="D155" s="52"/>
      <c r="E155" s="17"/>
      <c r="F155" s="15"/>
      <c r="G155" s="15"/>
    </row>
    <row r="156" spans="1:7" s="16" customFormat="1" hidden="1" x14ac:dyDescent="0.25">
      <c r="A156" s="15"/>
      <c r="B156" s="145">
        <v>1969</v>
      </c>
      <c r="C156" s="15"/>
      <c r="D156" s="52"/>
      <c r="E156" s="17"/>
      <c r="F156" s="15"/>
      <c r="G156" s="15"/>
    </row>
    <row r="157" spans="1:7" s="16" customFormat="1" hidden="1" x14ac:dyDescent="0.25">
      <c r="A157" s="15"/>
      <c r="B157" s="145">
        <v>1970</v>
      </c>
      <c r="C157" s="15"/>
      <c r="D157" s="52"/>
      <c r="E157" s="17"/>
      <c r="F157" s="15"/>
      <c r="G157" s="15"/>
    </row>
    <row r="158" spans="1:7" s="16" customFormat="1" hidden="1" x14ac:dyDescent="0.25">
      <c r="A158" s="15"/>
      <c r="B158" s="145">
        <v>1971</v>
      </c>
      <c r="C158" s="15"/>
      <c r="D158" s="52"/>
      <c r="E158" s="17"/>
      <c r="F158" s="15"/>
      <c r="G158" s="15"/>
    </row>
    <row r="159" spans="1:7" s="16" customFormat="1" hidden="1" x14ac:dyDescent="0.25">
      <c r="A159" s="15"/>
      <c r="B159" s="145">
        <v>1972</v>
      </c>
      <c r="C159" s="15"/>
      <c r="D159" s="52"/>
      <c r="E159" s="17"/>
      <c r="F159" s="15"/>
      <c r="G159" s="15"/>
    </row>
    <row r="160" spans="1:7" s="16" customFormat="1" hidden="1" x14ac:dyDescent="0.25">
      <c r="A160" s="15"/>
      <c r="B160" s="145">
        <v>1973</v>
      </c>
      <c r="C160" s="15"/>
      <c r="D160" s="52"/>
      <c r="E160" s="17"/>
      <c r="F160" s="15"/>
      <c r="G160" s="15"/>
    </row>
    <row r="161" spans="1:7" s="16" customFormat="1" hidden="1" x14ac:dyDescent="0.25">
      <c r="A161" s="15"/>
      <c r="B161" s="145">
        <v>1974</v>
      </c>
      <c r="C161" s="15"/>
      <c r="D161" s="52"/>
      <c r="E161" s="17"/>
      <c r="F161" s="15"/>
      <c r="G161" s="15"/>
    </row>
    <row r="162" spans="1:7" s="16" customFormat="1" hidden="1" x14ac:dyDescent="0.25">
      <c r="A162" s="15"/>
      <c r="B162" s="145">
        <v>1975</v>
      </c>
      <c r="C162" s="15"/>
      <c r="D162" s="52"/>
      <c r="E162" s="17"/>
      <c r="F162" s="15"/>
      <c r="G162" s="15"/>
    </row>
    <row r="163" spans="1:7" s="16" customFormat="1" hidden="1" x14ac:dyDescent="0.25">
      <c r="A163" s="15"/>
      <c r="B163" s="145">
        <v>1976</v>
      </c>
      <c r="C163" s="15"/>
      <c r="D163" s="52"/>
      <c r="E163" s="17"/>
      <c r="F163" s="15"/>
      <c r="G163" s="15"/>
    </row>
    <row r="164" spans="1:7" s="16" customFormat="1" hidden="1" x14ac:dyDescent="0.25">
      <c r="A164" s="15"/>
      <c r="B164" s="145">
        <v>1977</v>
      </c>
      <c r="C164" s="15"/>
      <c r="D164" s="52"/>
      <c r="E164" s="17"/>
      <c r="F164" s="15"/>
      <c r="G164" s="15"/>
    </row>
    <row r="165" spans="1:7" s="16" customFormat="1" hidden="1" x14ac:dyDescent="0.25">
      <c r="A165" s="15"/>
      <c r="B165" s="145">
        <v>1978</v>
      </c>
      <c r="C165" s="15"/>
      <c r="D165" s="52"/>
      <c r="E165" s="17"/>
      <c r="F165" s="15"/>
      <c r="G165" s="15"/>
    </row>
    <row r="166" spans="1:7" s="16" customFormat="1" hidden="1" x14ac:dyDescent="0.25">
      <c r="A166" s="15"/>
      <c r="B166" s="145">
        <v>1979</v>
      </c>
      <c r="C166" s="15"/>
      <c r="D166" s="52"/>
      <c r="E166" s="17"/>
      <c r="F166" s="15"/>
      <c r="G166" s="15"/>
    </row>
    <row r="167" spans="1:7" s="16" customFormat="1" hidden="1" x14ac:dyDescent="0.25">
      <c r="A167" s="15"/>
      <c r="B167" s="145">
        <v>1980</v>
      </c>
      <c r="C167" s="15"/>
      <c r="D167" s="52"/>
      <c r="E167" s="17"/>
      <c r="F167" s="15"/>
      <c r="G167" s="15"/>
    </row>
    <row r="168" spans="1:7" s="16" customFormat="1" hidden="1" x14ac:dyDescent="0.25">
      <c r="A168" s="15"/>
      <c r="B168" s="145">
        <v>1981</v>
      </c>
      <c r="C168" s="15"/>
      <c r="D168" s="52"/>
      <c r="E168" s="17"/>
      <c r="F168" s="15"/>
      <c r="G168" s="15"/>
    </row>
    <row r="169" spans="1:7" s="16" customFormat="1" hidden="1" x14ac:dyDescent="0.25">
      <c r="A169" s="15"/>
      <c r="B169" s="145">
        <v>1982</v>
      </c>
      <c r="C169" s="15"/>
      <c r="D169" s="52"/>
      <c r="E169" s="17"/>
      <c r="F169" s="15"/>
      <c r="G169" s="15"/>
    </row>
    <row r="170" spans="1:7" s="16" customFormat="1" hidden="1" x14ac:dyDescent="0.25">
      <c r="A170" s="15"/>
      <c r="B170" s="145">
        <v>1983</v>
      </c>
      <c r="C170" s="15"/>
      <c r="D170" s="52"/>
      <c r="E170" s="17"/>
      <c r="F170" s="15"/>
      <c r="G170" s="15"/>
    </row>
    <row r="171" spans="1:7" s="16" customFormat="1" hidden="1" x14ac:dyDescent="0.25">
      <c r="A171" s="15"/>
      <c r="B171" s="145">
        <v>1984</v>
      </c>
      <c r="C171" s="15"/>
      <c r="D171" s="52"/>
      <c r="E171" s="17"/>
      <c r="F171" s="15"/>
      <c r="G171" s="15"/>
    </row>
    <row r="172" spans="1:7" s="16" customFormat="1" hidden="1" x14ac:dyDescent="0.25">
      <c r="A172" s="15"/>
      <c r="B172" s="145">
        <v>1985</v>
      </c>
      <c r="C172" s="15"/>
      <c r="D172" s="52"/>
      <c r="E172" s="17"/>
      <c r="F172" s="15"/>
      <c r="G172" s="15"/>
    </row>
    <row r="173" spans="1:7" s="16" customFormat="1" hidden="1" x14ac:dyDescent="0.25">
      <c r="A173" s="15"/>
      <c r="B173" s="145">
        <v>1986</v>
      </c>
      <c r="C173" s="15"/>
      <c r="D173" s="52"/>
      <c r="E173" s="17"/>
      <c r="F173" s="15"/>
      <c r="G173" s="15"/>
    </row>
    <row r="174" spans="1:7" s="16" customFormat="1" hidden="1" x14ac:dyDescent="0.25">
      <c r="A174" s="15"/>
      <c r="B174" s="145">
        <v>1987</v>
      </c>
      <c r="C174" s="15"/>
      <c r="D174" s="52"/>
      <c r="E174" s="17"/>
      <c r="F174" s="15"/>
      <c r="G174" s="15"/>
    </row>
    <row r="175" spans="1:7" s="16" customFormat="1" hidden="1" x14ac:dyDescent="0.25">
      <c r="A175" s="15"/>
      <c r="B175" s="145">
        <v>1988</v>
      </c>
      <c r="C175" s="15"/>
      <c r="D175" s="52"/>
      <c r="E175" s="17"/>
      <c r="F175" s="15"/>
      <c r="G175" s="15"/>
    </row>
    <row r="176" spans="1:7" s="16" customFormat="1" hidden="1" x14ac:dyDescent="0.25">
      <c r="A176" s="15"/>
      <c r="B176" s="145">
        <v>1989</v>
      </c>
      <c r="C176" s="15"/>
      <c r="D176" s="52"/>
      <c r="E176" s="17"/>
      <c r="F176" s="15"/>
      <c r="G176" s="15"/>
    </row>
    <row r="177" spans="1:7" s="16" customFormat="1" hidden="1" x14ac:dyDescent="0.25">
      <c r="A177" s="15"/>
      <c r="B177" s="145">
        <v>1990</v>
      </c>
      <c r="C177" s="15"/>
      <c r="D177" s="52"/>
      <c r="E177" s="17"/>
      <c r="F177" s="15"/>
      <c r="G177" s="15"/>
    </row>
    <row r="178" spans="1:7" s="16" customFormat="1" hidden="1" x14ac:dyDescent="0.25">
      <c r="A178" s="15"/>
      <c r="B178" s="145">
        <v>1991</v>
      </c>
      <c r="C178" s="15"/>
      <c r="D178" s="52"/>
      <c r="E178" s="17"/>
      <c r="F178" s="15"/>
      <c r="G178" s="15"/>
    </row>
    <row r="179" spans="1:7" s="16" customFormat="1" hidden="1" x14ac:dyDescent="0.25">
      <c r="A179" s="15"/>
      <c r="B179" s="145">
        <v>1992</v>
      </c>
      <c r="C179" s="15"/>
      <c r="D179" s="52"/>
      <c r="E179" s="17"/>
      <c r="F179" s="15"/>
      <c r="G179" s="15"/>
    </row>
    <row r="180" spans="1:7" s="16" customFormat="1" hidden="1" x14ac:dyDescent="0.25">
      <c r="A180" s="15"/>
      <c r="B180" s="145">
        <v>1993</v>
      </c>
      <c r="C180" s="15"/>
      <c r="D180" s="52"/>
      <c r="E180" s="17"/>
      <c r="F180" s="15"/>
      <c r="G180" s="15"/>
    </row>
    <row r="181" spans="1:7" s="16" customFormat="1" hidden="1" x14ac:dyDescent="0.25">
      <c r="A181" s="15"/>
      <c r="B181" s="145">
        <v>1994</v>
      </c>
      <c r="C181" s="15"/>
      <c r="D181" s="52"/>
      <c r="E181" s="17"/>
      <c r="F181" s="15"/>
      <c r="G181" s="15"/>
    </row>
    <row r="182" spans="1:7" s="16" customFormat="1" hidden="1" x14ac:dyDescent="0.25">
      <c r="A182" s="15"/>
      <c r="B182" s="145">
        <v>1995</v>
      </c>
      <c r="C182" s="15"/>
      <c r="D182" s="52"/>
      <c r="E182" s="17"/>
      <c r="F182" s="15"/>
      <c r="G182" s="15"/>
    </row>
    <row r="183" spans="1:7" s="16" customFormat="1" hidden="1" x14ac:dyDescent="0.25">
      <c r="A183" s="15"/>
      <c r="B183" s="145">
        <v>1996</v>
      </c>
      <c r="C183" s="15"/>
      <c r="D183" s="52"/>
      <c r="E183" s="17"/>
      <c r="F183" s="15"/>
      <c r="G183" s="15"/>
    </row>
    <row r="184" spans="1:7" s="16" customFormat="1" hidden="1" x14ac:dyDescent="0.25">
      <c r="A184" s="15"/>
      <c r="B184" s="145">
        <v>1997</v>
      </c>
      <c r="C184" s="15"/>
      <c r="D184" s="52"/>
      <c r="E184" s="17"/>
      <c r="F184" s="15"/>
      <c r="G184" s="15"/>
    </row>
    <row r="185" spans="1:7" s="16" customFormat="1" hidden="1" x14ac:dyDescent="0.25">
      <c r="A185" s="15"/>
      <c r="B185" s="145">
        <v>1998</v>
      </c>
      <c r="C185" s="15"/>
      <c r="D185" s="52"/>
      <c r="E185" s="17"/>
      <c r="F185" s="15"/>
      <c r="G185" s="15"/>
    </row>
    <row r="186" spans="1:7" s="16" customFormat="1" hidden="1" x14ac:dyDescent="0.25">
      <c r="A186" s="15"/>
      <c r="B186" s="145">
        <v>1999</v>
      </c>
      <c r="C186" s="15"/>
      <c r="D186" s="52"/>
      <c r="E186" s="17"/>
      <c r="F186" s="15"/>
      <c r="G186" s="15"/>
    </row>
    <row r="187" spans="1:7" s="16" customFormat="1" hidden="1" x14ac:dyDescent="0.25">
      <c r="A187" s="15"/>
      <c r="B187" s="145">
        <v>2000</v>
      </c>
      <c r="C187" s="15"/>
      <c r="D187" s="52"/>
      <c r="E187" s="17"/>
      <c r="F187" s="15"/>
      <c r="G187" s="15"/>
    </row>
    <row r="188" spans="1:7" s="16" customFormat="1" hidden="1" x14ac:dyDescent="0.25">
      <c r="A188" s="15"/>
      <c r="B188" s="145">
        <v>2001</v>
      </c>
      <c r="C188" s="15"/>
      <c r="D188" s="52"/>
      <c r="E188" s="17"/>
      <c r="F188" s="15"/>
      <c r="G188" s="15"/>
    </row>
    <row r="189" spans="1:7" s="16" customFormat="1" hidden="1" x14ac:dyDescent="0.25">
      <c r="A189" s="15"/>
      <c r="B189" s="145">
        <v>2002</v>
      </c>
      <c r="C189" s="15"/>
      <c r="D189" s="52"/>
      <c r="E189" s="17"/>
      <c r="F189" s="15"/>
      <c r="G189" s="15"/>
    </row>
    <row r="190" spans="1:7" s="16" customFormat="1" hidden="1" x14ac:dyDescent="0.25">
      <c r="A190" s="15"/>
      <c r="B190" s="145">
        <v>2003</v>
      </c>
      <c r="C190" s="15"/>
      <c r="D190" s="52"/>
      <c r="E190" s="17"/>
      <c r="F190" s="15"/>
      <c r="G190" s="15"/>
    </row>
    <row r="191" spans="1:7" s="16" customFormat="1" hidden="1" x14ac:dyDescent="0.25">
      <c r="A191" s="15"/>
      <c r="B191" s="145">
        <v>2004</v>
      </c>
      <c r="C191" s="15"/>
      <c r="D191" s="52"/>
      <c r="E191" s="17"/>
      <c r="F191" s="15"/>
      <c r="G191" s="15"/>
    </row>
    <row r="192" spans="1:7" s="16" customFormat="1" hidden="1" x14ac:dyDescent="0.25">
      <c r="A192" s="15"/>
      <c r="B192" s="145">
        <v>2005</v>
      </c>
      <c r="C192" s="15"/>
      <c r="D192" s="52"/>
      <c r="E192" s="17"/>
      <c r="F192" s="15"/>
      <c r="G192" s="15"/>
    </row>
    <row r="193" spans="1:7" s="16" customFormat="1" hidden="1" x14ac:dyDescent="0.25">
      <c r="A193" s="15"/>
      <c r="B193" s="145">
        <v>2006</v>
      </c>
      <c r="C193" s="15"/>
      <c r="D193" s="52"/>
      <c r="E193" s="17"/>
      <c r="F193" s="15"/>
      <c r="G193" s="15"/>
    </row>
    <row r="194" spans="1:7" s="16" customFormat="1" hidden="1" x14ac:dyDescent="0.25">
      <c r="A194" s="15"/>
      <c r="B194" s="145">
        <v>2007</v>
      </c>
      <c r="C194" s="15"/>
      <c r="D194" s="52"/>
      <c r="E194" s="17"/>
      <c r="F194" s="15"/>
      <c r="G194" s="15"/>
    </row>
    <row r="195" spans="1:7" s="16" customFormat="1" hidden="1" x14ac:dyDescent="0.25">
      <c r="A195" s="15"/>
      <c r="B195" s="145">
        <v>2008</v>
      </c>
      <c r="C195" s="15"/>
      <c r="D195" s="52"/>
      <c r="E195" s="17"/>
      <c r="F195" s="15"/>
      <c r="G195" s="15"/>
    </row>
    <row r="196" spans="1:7" s="16" customFormat="1" hidden="1" x14ac:dyDescent="0.25">
      <c r="A196" s="15"/>
      <c r="B196" s="145">
        <v>2009</v>
      </c>
      <c r="C196" s="15"/>
      <c r="D196" s="52"/>
      <c r="E196" s="17"/>
      <c r="F196" s="15"/>
      <c r="G196" s="15"/>
    </row>
    <row r="197" spans="1:7" s="16" customFormat="1" hidden="1" x14ac:dyDescent="0.25">
      <c r="A197" s="15"/>
      <c r="B197" s="145">
        <v>2010</v>
      </c>
      <c r="C197" s="15"/>
      <c r="D197" s="52"/>
      <c r="E197" s="17"/>
      <c r="F197" s="15"/>
      <c r="G197" s="15"/>
    </row>
    <row r="198" spans="1:7" s="16" customFormat="1" hidden="1" x14ac:dyDescent="0.25">
      <c r="A198" s="15"/>
      <c r="B198" s="145">
        <v>2011</v>
      </c>
      <c r="C198" s="15"/>
      <c r="D198" s="52"/>
      <c r="E198" s="17"/>
      <c r="F198" s="15"/>
      <c r="G198" s="15"/>
    </row>
    <row r="199" spans="1:7" s="16" customFormat="1" hidden="1" x14ac:dyDescent="0.25">
      <c r="A199" s="15"/>
      <c r="B199" s="145">
        <v>2012</v>
      </c>
      <c r="C199" s="15"/>
      <c r="D199" s="52"/>
      <c r="E199" s="17"/>
      <c r="F199" s="15"/>
      <c r="G199" s="15"/>
    </row>
    <row r="200" spans="1:7" s="16" customFormat="1" hidden="1" x14ac:dyDescent="0.25">
      <c r="A200" s="15"/>
      <c r="B200" s="145">
        <v>2013</v>
      </c>
      <c r="C200" s="15"/>
      <c r="D200" s="52"/>
      <c r="E200" s="17"/>
      <c r="F200" s="15"/>
      <c r="G200" s="15"/>
    </row>
    <row r="201" spans="1:7" s="16" customFormat="1" hidden="1" x14ac:dyDescent="0.25">
      <c r="A201" s="15"/>
      <c r="B201" s="145">
        <v>2014</v>
      </c>
      <c r="C201" s="15"/>
      <c r="D201" s="52"/>
      <c r="E201" s="17"/>
      <c r="F201" s="15"/>
      <c r="G201" s="15"/>
    </row>
    <row r="202" spans="1:7" s="16" customFormat="1" hidden="1" x14ac:dyDescent="0.25">
      <c r="A202" s="15"/>
      <c r="B202" s="145">
        <v>2015</v>
      </c>
      <c r="C202" s="15"/>
      <c r="D202" s="52"/>
      <c r="E202" s="17"/>
      <c r="F202" s="15"/>
      <c r="G202" s="15"/>
    </row>
    <row r="203" spans="1:7" s="16" customFormat="1" hidden="1" x14ac:dyDescent="0.25">
      <c r="A203" s="15"/>
      <c r="B203" s="145">
        <v>2016</v>
      </c>
      <c r="C203" s="15"/>
      <c r="D203" s="52"/>
      <c r="E203" s="17"/>
      <c r="F203" s="15"/>
      <c r="G203" s="15"/>
    </row>
    <row r="204" spans="1:7" s="16" customFormat="1" hidden="1" x14ac:dyDescent="0.25">
      <c r="A204" s="15"/>
      <c r="B204" s="145">
        <v>2017</v>
      </c>
      <c r="C204" s="15"/>
      <c r="D204" s="52"/>
      <c r="E204" s="17"/>
      <c r="F204" s="15"/>
      <c r="G204" s="15"/>
    </row>
    <row r="205" spans="1:7" s="16" customFormat="1" hidden="1" x14ac:dyDescent="0.25">
      <c r="A205" s="15"/>
      <c r="B205" s="145">
        <v>2018</v>
      </c>
      <c r="C205" s="15"/>
      <c r="D205" s="52"/>
      <c r="E205" s="17"/>
      <c r="F205" s="15"/>
      <c r="G205" s="15"/>
    </row>
    <row r="206" spans="1:7" s="16" customFormat="1" hidden="1" x14ac:dyDescent="0.25">
      <c r="A206" s="15"/>
      <c r="B206" s="145">
        <v>2019</v>
      </c>
      <c r="C206" s="15"/>
      <c r="D206" s="52"/>
      <c r="E206" s="17"/>
      <c r="F206" s="15"/>
      <c r="G206" s="15"/>
    </row>
    <row r="207" spans="1:7" s="16" customFormat="1" ht="15.75" hidden="1" thickBot="1" x14ac:dyDescent="0.3">
      <c r="A207" s="15"/>
      <c r="B207" s="136">
        <v>2020</v>
      </c>
      <c r="C207" s="15"/>
      <c r="D207" s="52"/>
      <c r="E207" s="17"/>
      <c r="F207" s="15"/>
      <c r="G207" s="15"/>
    </row>
    <row r="208" spans="1:7" s="16" customFormat="1" hidden="1" x14ac:dyDescent="0.25">
      <c r="A208" s="15"/>
      <c r="B208" s="144"/>
      <c r="C208" s="15"/>
      <c r="D208" s="52"/>
      <c r="E208" s="17"/>
      <c r="F208" s="15"/>
      <c r="G208" s="15"/>
    </row>
    <row r="209" spans="1:7" s="16" customFormat="1" hidden="1" x14ac:dyDescent="0.25">
      <c r="A209" s="15"/>
      <c r="B209" s="144"/>
      <c r="C209" s="66"/>
      <c r="D209" s="52"/>
      <c r="E209" s="17"/>
      <c r="F209" s="15"/>
      <c r="G209" s="15"/>
    </row>
    <row r="210" spans="1:7" s="16" customFormat="1" hidden="1" x14ac:dyDescent="0.25">
      <c r="A210" s="15"/>
      <c r="B210" s="144"/>
      <c r="C210" s="15"/>
      <c r="D210" s="52"/>
      <c r="E210" s="17"/>
      <c r="F210" s="15"/>
      <c r="G210" s="15"/>
    </row>
    <row r="211" spans="1:7" s="16" customFormat="1" hidden="1" x14ac:dyDescent="0.25">
      <c r="A211" s="15"/>
      <c r="B211" s="144" t="s">
        <v>160</v>
      </c>
      <c r="C211" s="43" t="b">
        <v>0</v>
      </c>
      <c r="D211" s="146">
        <f>IF(C211=TRUE,1,0)</f>
        <v>0</v>
      </c>
      <c r="E211" s="17"/>
      <c r="F211" s="15"/>
      <c r="G211" s="15"/>
    </row>
    <row r="212" spans="1:7" s="16" customFormat="1" hidden="1" x14ac:dyDescent="0.25">
      <c r="A212" s="15"/>
      <c r="B212" s="144" t="s">
        <v>161</v>
      </c>
      <c r="C212" s="144" t="b">
        <v>0</v>
      </c>
      <c r="D212" s="146">
        <f t="shared" ref="D212:D215" si="0">IF(C212=TRUE,1,0)</f>
        <v>0</v>
      </c>
      <c r="E212" s="17"/>
      <c r="F212" s="15"/>
      <c r="G212" s="15"/>
    </row>
    <row r="213" spans="1:7" s="16" customFormat="1" hidden="1" x14ac:dyDescent="0.25">
      <c r="A213" s="15"/>
      <c r="B213" s="146" t="s">
        <v>162</v>
      </c>
      <c r="C213" s="144" t="b">
        <v>0</v>
      </c>
      <c r="D213" s="146">
        <f>IF(C213=TRUE,0,0)</f>
        <v>0</v>
      </c>
      <c r="E213" s="17"/>
      <c r="F213" s="15"/>
      <c r="G213" s="15"/>
    </row>
    <row r="214" spans="1:7" s="16" customFormat="1" hidden="1" x14ac:dyDescent="0.25">
      <c r="A214" s="15"/>
      <c r="B214" s="146" t="s">
        <v>163</v>
      </c>
      <c r="C214" s="144" t="b">
        <v>0</v>
      </c>
      <c r="D214" s="146">
        <f t="shared" si="0"/>
        <v>0</v>
      </c>
      <c r="E214" s="17"/>
      <c r="F214" s="15"/>
      <c r="G214" s="15"/>
    </row>
    <row r="215" spans="1:7" s="16" customFormat="1" hidden="1" x14ac:dyDescent="0.25">
      <c r="A215" s="15"/>
      <c r="B215" s="144" t="s">
        <v>164</v>
      </c>
      <c r="C215" s="144" t="b">
        <v>0</v>
      </c>
      <c r="D215" s="146">
        <f t="shared" si="0"/>
        <v>0</v>
      </c>
      <c r="E215" s="17"/>
      <c r="F215" s="15"/>
      <c r="G215" s="15"/>
    </row>
    <row r="216" spans="1:7" s="16" customFormat="1" hidden="1" x14ac:dyDescent="0.25">
      <c r="A216" s="15"/>
      <c r="B216" s="144" t="s">
        <v>165</v>
      </c>
      <c r="C216" s="144" t="b">
        <v>0</v>
      </c>
      <c r="D216" s="146">
        <f>IF(C216=TRUE,0,0)</f>
        <v>0</v>
      </c>
      <c r="E216" s="17"/>
      <c r="F216" s="15"/>
      <c r="G216" s="15"/>
    </row>
    <row r="217" spans="1:7" s="16" customFormat="1" hidden="1" x14ac:dyDescent="0.25">
      <c r="A217" s="15"/>
      <c r="B217" s="144" t="s">
        <v>92</v>
      </c>
      <c r="C217" s="144" t="b">
        <v>0</v>
      </c>
      <c r="D217" s="146">
        <f>IF(C217=TRUE,0,0)</f>
        <v>0</v>
      </c>
      <c r="E217" s="17"/>
      <c r="F217" s="15"/>
      <c r="G217" s="15"/>
    </row>
    <row r="218" spans="1:7" s="16" customFormat="1" hidden="1" x14ac:dyDescent="0.25">
      <c r="A218" s="15"/>
      <c r="B218" s="147" t="s">
        <v>130</v>
      </c>
      <c r="C218" s="144">
        <f>COUNTIF(D:D,"X")</f>
        <v>21</v>
      </c>
      <c r="D218" s="146">
        <f>SUM(D211:D217)</f>
        <v>0</v>
      </c>
      <c r="E218" s="17"/>
      <c r="F218" s="15"/>
      <c r="G218" s="15"/>
    </row>
    <row r="219" spans="1:7" s="16" customFormat="1" hidden="1" x14ac:dyDescent="0.25">
      <c r="A219" s="15"/>
      <c r="B219" s="147" t="s">
        <v>131</v>
      </c>
      <c r="C219" s="144">
        <f>COUNTIF(D:D,"√")</f>
        <v>3</v>
      </c>
      <c r="D219" s="146"/>
      <c r="E219" s="17"/>
      <c r="F219" s="15"/>
      <c r="G219" s="15"/>
    </row>
    <row r="220" spans="1:7" s="16" customFormat="1" hidden="1" x14ac:dyDescent="0.25">
      <c r="A220" s="15"/>
      <c r="B220" s="147" t="s">
        <v>132</v>
      </c>
      <c r="C220" s="144">
        <f>COUNTIF(D:D,"!")</f>
        <v>2</v>
      </c>
      <c r="D220" s="146"/>
      <c r="E220" s="17"/>
      <c r="F220" s="15"/>
      <c r="G220" s="15"/>
    </row>
    <row r="221" spans="1:7" s="16" customFormat="1" hidden="1" x14ac:dyDescent="0.25">
      <c r="A221" s="15"/>
      <c r="B221" s="15"/>
      <c r="C221" s="15"/>
      <c r="D221" s="52"/>
      <c r="E221" s="17"/>
      <c r="F221" s="15"/>
      <c r="G221" s="15"/>
    </row>
    <row r="222" spans="1:7" s="16" customFormat="1" hidden="1" x14ac:dyDescent="0.25">
      <c r="A222" s="15"/>
      <c r="B222" s="163" t="s">
        <v>199</v>
      </c>
      <c r="C222" s="15" t="b">
        <v>0</v>
      </c>
      <c r="D222" s="52"/>
      <c r="E222" s="17"/>
      <c r="F222" s="15"/>
      <c r="G222" s="15"/>
    </row>
    <row r="223" spans="1:7" s="16" customFormat="1" hidden="1" x14ac:dyDescent="0.25">
      <c r="A223" s="15"/>
      <c r="B223" s="163" t="s">
        <v>200</v>
      </c>
      <c r="C223" s="15" t="b">
        <v>0</v>
      </c>
      <c r="D223" s="52"/>
      <c r="E223" s="17"/>
      <c r="F223" s="15"/>
      <c r="G223" s="15"/>
    </row>
    <row r="224" spans="1:7" s="16" customFormat="1" hidden="1" x14ac:dyDescent="0.25">
      <c r="A224" s="15"/>
      <c r="B224" s="163" t="s">
        <v>201</v>
      </c>
      <c r="C224" s="15" t="b">
        <v>0</v>
      </c>
      <c r="D224" s="52"/>
      <c r="E224" s="17"/>
      <c r="F224" s="15"/>
      <c r="G224" s="15"/>
    </row>
    <row r="225" spans="1:7" s="16" customFormat="1" hidden="1" x14ac:dyDescent="0.25">
      <c r="A225" s="15"/>
      <c r="B225" s="163" t="s">
        <v>202</v>
      </c>
      <c r="C225" s="15" t="b">
        <v>0</v>
      </c>
      <c r="D225" s="52"/>
      <c r="E225" s="17"/>
      <c r="F225" s="15"/>
      <c r="G225" s="15"/>
    </row>
    <row r="226" spans="1:7" s="16" customFormat="1" hidden="1" x14ac:dyDescent="0.25">
      <c r="A226" s="15"/>
      <c r="B226" s="163" t="s">
        <v>203</v>
      </c>
      <c r="C226" s="15" t="b">
        <v>0</v>
      </c>
      <c r="D226" s="52"/>
      <c r="E226" s="17"/>
      <c r="F226" s="15"/>
      <c r="G226" s="15"/>
    </row>
    <row r="227" spans="1:7" s="16" customFormat="1" hidden="1" x14ac:dyDescent="0.25">
      <c r="A227" s="15"/>
      <c r="C227" s="15"/>
      <c r="D227" s="52"/>
      <c r="E227" s="17"/>
      <c r="F227" s="15"/>
      <c r="G227" s="15"/>
    </row>
    <row r="228" spans="1:7" s="16" customFormat="1" hidden="1" x14ac:dyDescent="0.25">
      <c r="A228" s="15"/>
      <c r="B228" s="15"/>
      <c r="C228" s="15"/>
      <c r="D228" s="52"/>
      <c r="E228" s="17"/>
      <c r="F228" s="15"/>
      <c r="G228" s="15"/>
    </row>
    <row r="229" spans="1:7" s="16" customFormat="1" hidden="1" x14ac:dyDescent="0.25">
      <c r="A229" s="15"/>
      <c r="B229" s="15"/>
      <c r="C229" s="15"/>
      <c r="D229" s="52"/>
      <c r="E229" s="17"/>
      <c r="F229" s="15"/>
      <c r="G229" s="15"/>
    </row>
    <row r="230" spans="1:7" s="16" customFormat="1" hidden="1" x14ac:dyDescent="0.25">
      <c r="A230" s="15"/>
      <c r="B230" s="15"/>
      <c r="C230" s="15"/>
      <c r="D230" s="52"/>
      <c r="E230" s="17"/>
      <c r="F230" s="15"/>
      <c r="G230" s="15"/>
    </row>
    <row r="231" spans="1:7" s="16" customFormat="1" hidden="1" x14ac:dyDescent="0.25">
      <c r="A231" s="15"/>
      <c r="B231" s="15"/>
      <c r="C231" s="15"/>
      <c r="D231" s="52"/>
      <c r="E231" s="17"/>
      <c r="F231" s="15"/>
      <c r="G231" s="15"/>
    </row>
    <row r="232" spans="1:7" s="16" customFormat="1" hidden="1" x14ac:dyDescent="0.25">
      <c r="A232" s="15"/>
      <c r="B232" s="15"/>
      <c r="C232" s="15"/>
      <c r="D232" s="52"/>
      <c r="E232" s="17"/>
      <c r="F232" s="15"/>
      <c r="G232" s="15"/>
    </row>
    <row r="233" spans="1:7" s="16" customFormat="1" hidden="1" x14ac:dyDescent="0.25">
      <c r="A233" s="15"/>
      <c r="B233" s="15"/>
      <c r="C233" s="15"/>
      <c r="D233" s="52"/>
      <c r="E233" s="17"/>
      <c r="F233" s="15"/>
      <c r="G233" s="15"/>
    </row>
    <row r="234" spans="1:7" s="16" customFormat="1" hidden="1" x14ac:dyDescent="0.25">
      <c r="A234" s="15"/>
      <c r="B234" s="15"/>
      <c r="C234" s="15"/>
      <c r="D234" s="52"/>
      <c r="E234" s="17"/>
      <c r="F234" s="15"/>
      <c r="G234" s="15"/>
    </row>
    <row r="235" spans="1:7" s="16" customFormat="1" hidden="1" x14ac:dyDescent="0.25">
      <c r="A235" s="15"/>
      <c r="B235" s="15"/>
      <c r="C235" s="15"/>
      <c r="D235" s="52"/>
      <c r="E235" s="17"/>
      <c r="F235" s="15"/>
      <c r="G235" s="15"/>
    </row>
    <row r="236" spans="1:7" s="16" customFormat="1" hidden="1" x14ac:dyDescent="0.25">
      <c r="A236" s="15"/>
      <c r="B236" s="15"/>
      <c r="C236" s="15"/>
      <c r="D236" s="52"/>
      <c r="E236" s="17"/>
      <c r="F236" s="15"/>
      <c r="G236" s="15"/>
    </row>
    <row r="237" spans="1:7" s="16" customFormat="1" hidden="1" x14ac:dyDescent="0.25">
      <c r="A237" s="15"/>
      <c r="B237" s="15"/>
      <c r="C237" s="15"/>
      <c r="D237" s="52"/>
      <c r="E237" s="17"/>
      <c r="F237" s="15"/>
      <c r="G237" s="15"/>
    </row>
    <row r="238" spans="1:7" s="16" customFormat="1" hidden="1" x14ac:dyDescent="0.25">
      <c r="A238" s="15"/>
      <c r="B238" s="15"/>
      <c r="C238" s="15"/>
      <c r="D238" s="52"/>
      <c r="E238" s="17"/>
      <c r="F238" s="15"/>
      <c r="G238" s="15"/>
    </row>
    <row r="239" spans="1:7" s="16" customFormat="1" hidden="1" x14ac:dyDescent="0.25">
      <c r="A239" s="15"/>
      <c r="B239" s="15"/>
      <c r="C239" s="15"/>
      <c r="D239" s="52"/>
      <c r="E239" s="17"/>
      <c r="F239" s="15"/>
      <c r="G239" s="15"/>
    </row>
    <row r="240" spans="1:7" s="16" customFormat="1" hidden="1" x14ac:dyDescent="0.25">
      <c r="A240" s="15"/>
      <c r="B240" s="15"/>
      <c r="C240" s="15"/>
      <c r="D240" s="52"/>
      <c r="E240" s="17"/>
      <c r="F240" s="15"/>
      <c r="G240" s="15"/>
    </row>
    <row r="241" spans="1:7" s="16" customFormat="1" hidden="1" x14ac:dyDescent="0.25">
      <c r="A241" s="15"/>
      <c r="B241" s="15"/>
      <c r="C241" s="15"/>
      <c r="D241" s="52"/>
      <c r="E241" s="17"/>
      <c r="F241" s="15"/>
      <c r="G241" s="15"/>
    </row>
    <row r="242" spans="1:7" s="16" customFormat="1" hidden="1" x14ac:dyDescent="0.25">
      <c r="A242" s="15"/>
      <c r="B242" s="15"/>
      <c r="C242" s="15"/>
      <c r="D242" s="52"/>
      <c r="E242" s="17"/>
      <c r="F242" s="15"/>
      <c r="G242" s="15"/>
    </row>
    <row r="243" spans="1:7" s="16" customFormat="1" hidden="1" x14ac:dyDescent="0.25">
      <c r="A243" s="15"/>
      <c r="B243" s="15"/>
      <c r="C243" s="15"/>
      <c r="D243" s="52"/>
      <c r="E243" s="17"/>
      <c r="F243" s="15"/>
      <c r="G243" s="15"/>
    </row>
    <row r="244" spans="1:7" s="16" customFormat="1" hidden="1" x14ac:dyDescent="0.25">
      <c r="A244" s="15"/>
      <c r="B244" s="15"/>
      <c r="C244" s="15"/>
      <c r="D244" s="52"/>
      <c r="E244" s="17"/>
      <c r="F244" s="15"/>
      <c r="G244" s="15"/>
    </row>
    <row r="245" spans="1:7" s="16" customFormat="1" hidden="1" x14ac:dyDescent="0.25">
      <c r="A245" s="15"/>
      <c r="B245" s="15"/>
      <c r="C245" s="15"/>
      <c r="D245" s="52"/>
      <c r="E245" s="17"/>
      <c r="F245" s="15"/>
      <c r="G245" s="15"/>
    </row>
    <row r="246" spans="1:7" s="16" customFormat="1" hidden="1" x14ac:dyDescent="0.25">
      <c r="A246" s="15"/>
      <c r="B246" s="15"/>
      <c r="C246" s="15"/>
      <c r="D246" s="52"/>
      <c r="E246" s="17"/>
      <c r="F246" s="15"/>
      <c r="G246" s="15"/>
    </row>
    <row r="247" spans="1:7" s="16" customFormat="1" hidden="1" x14ac:dyDescent="0.25">
      <c r="A247" s="15"/>
      <c r="B247" s="15"/>
      <c r="C247" s="15"/>
      <c r="D247" s="52"/>
      <c r="E247" s="17"/>
      <c r="F247" s="15"/>
      <c r="G247" s="15"/>
    </row>
    <row r="248" spans="1:7" s="16" customFormat="1" hidden="1" x14ac:dyDescent="0.25">
      <c r="A248" s="15"/>
      <c r="B248" s="15"/>
      <c r="C248" s="15"/>
      <c r="D248" s="52"/>
      <c r="E248" s="17"/>
      <c r="F248" s="15"/>
      <c r="G248" s="15"/>
    </row>
    <row r="249" spans="1:7" s="16" customFormat="1" hidden="1" x14ac:dyDescent="0.25">
      <c r="A249" s="15"/>
      <c r="B249" s="15"/>
      <c r="C249" s="15"/>
      <c r="D249" s="52"/>
      <c r="E249" s="17"/>
      <c r="F249" s="15"/>
      <c r="G249" s="15"/>
    </row>
    <row r="250" spans="1:7" s="16" customFormat="1" x14ac:dyDescent="0.25">
      <c r="A250" s="15"/>
      <c r="B250" s="15"/>
      <c r="C250" s="15"/>
      <c r="D250" s="52"/>
      <c r="E250" s="17"/>
      <c r="F250" s="15"/>
      <c r="G250" s="15"/>
    </row>
    <row r="251" spans="1:7" s="16" customFormat="1" x14ac:dyDescent="0.25">
      <c r="A251" s="15"/>
      <c r="B251" s="15"/>
      <c r="C251" s="15"/>
      <c r="D251" s="52"/>
      <c r="E251" s="17"/>
      <c r="F251" s="15"/>
      <c r="G251" s="15"/>
    </row>
    <row r="252" spans="1:7" s="16" customFormat="1" x14ac:dyDescent="0.25">
      <c r="A252" s="15"/>
      <c r="B252" s="15"/>
      <c r="C252" s="15"/>
      <c r="D252" s="52"/>
      <c r="E252" s="17"/>
      <c r="F252" s="15"/>
      <c r="G252" s="15"/>
    </row>
    <row r="253" spans="1:7" s="16" customFormat="1" x14ac:dyDescent="0.25">
      <c r="A253" s="15"/>
      <c r="B253" s="15"/>
      <c r="C253" s="15"/>
      <c r="D253" s="52"/>
      <c r="E253" s="17"/>
      <c r="F253" s="15"/>
      <c r="G253" s="15"/>
    </row>
    <row r="254" spans="1:7" s="16" customFormat="1" x14ac:dyDescent="0.25">
      <c r="A254" s="15"/>
      <c r="B254" s="15"/>
      <c r="C254" s="15"/>
      <c r="D254" s="52"/>
      <c r="E254" s="17"/>
      <c r="F254" s="15"/>
      <c r="G254" s="15"/>
    </row>
    <row r="255" spans="1:7" s="16" customFormat="1" x14ac:dyDescent="0.25">
      <c r="A255" s="15"/>
      <c r="B255" s="15"/>
      <c r="C255" s="15"/>
      <c r="D255" s="52"/>
      <c r="E255" s="17"/>
      <c r="F255" s="15"/>
      <c r="G255" s="15"/>
    </row>
    <row r="256" spans="1:7" s="16" customFormat="1" x14ac:dyDescent="0.25">
      <c r="A256" s="15"/>
      <c r="B256" s="15"/>
      <c r="C256" s="15"/>
      <c r="D256" s="52"/>
      <c r="E256" s="17"/>
      <c r="F256" s="15"/>
      <c r="G256" s="15"/>
    </row>
    <row r="257" spans="1:7" s="16" customFormat="1" x14ac:dyDescent="0.25">
      <c r="A257" s="15"/>
      <c r="B257" s="15"/>
      <c r="C257" s="15"/>
      <c r="D257" s="52"/>
      <c r="E257" s="17"/>
      <c r="F257" s="15"/>
      <c r="G257" s="15"/>
    </row>
    <row r="258" spans="1:7" s="16" customFormat="1" x14ac:dyDescent="0.25">
      <c r="A258" s="15"/>
      <c r="B258" s="15"/>
      <c r="C258" s="15"/>
      <c r="D258" s="52"/>
      <c r="E258" s="17"/>
      <c r="F258" s="15"/>
      <c r="G258" s="15"/>
    </row>
    <row r="259" spans="1:7" s="16" customFormat="1" x14ac:dyDescent="0.25">
      <c r="A259" s="15"/>
      <c r="B259" s="15"/>
      <c r="C259" s="15"/>
      <c r="D259" s="52"/>
      <c r="E259" s="17"/>
      <c r="F259" s="15"/>
      <c r="G259" s="15"/>
    </row>
    <row r="260" spans="1:7" s="16" customFormat="1" x14ac:dyDescent="0.25">
      <c r="A260" s="15"/>
      <c r="B260" s="15"/>
      <c r="C260" s="15"/>
      <c r="D260" s="52"/>
      <c r="E260" s="17"/>
      <c r="F260" s="15"/>
      <c r="G260" s="15"/>
    </row>
    <row r="261" spans="1:7" s="16" customFormat="1" x14ac:dyDescent="0.25">
      <c r="A261" s="15"/>
      <c r="B261" s="15"/>
      <c r="C261" s="15"/>
      <c r="D261" s="52"/>
      <c r="E261" s="17"/>
      <c r="F261" s="15"/>
      <c r="G261" s="15"/>
    </row>
    <row r="262" spans="1:7" s="16" customFormat="1" x14ac:dyDescent="0.25">
      <c r="A262" s="15"/>
      <c r="B262" s="15"/>
      <c r="C262" s="15"/>
      <c r="D262" s="52"/>
      <c r="E262" s="17"/>
      <c r="F262" s="15"/>
      <c r="G262" s="15"/>
    </row>
    <row r="263" spans="1:7" s="16" customFormat="1" x14ac:dyDescent="0.25">
      <c r="A263" s="15"/>
      <c r="B263" s="15"/>
      <c r="C263" s="15"/>
      <c r="D263" s="52"/>
      <c r="E263" s="17"/>
      <c r="F263" s="15"/>
      <c r="G263" s="15"/>
    </row>
    <row r="264" spans="1:7" s="16" customFormat="1" x14ac:dyDescent="0.25">
      <c r="A264" s="15"/>
      <c r="B264" s="15"/>
      <c r="C264" s="15"/>
      <c r="D264" s="52"/>
      <c r="E264" s="17"/>
      <c r="F264" s="15"/>
      <c r="G264" s="15"/>
    </row>
    <row r="265" spans="1:7" s="16" customFormat="1" x14ac:dyDescent="0.25">
      <c r="A265" s="15"/>
      <c r="B265" s="15"/>
      <c r="C265" s="15"/>
      <c r="D265" s="52"/>
      <c r="E265" s="17"/>
      <c r="F265" s="15"/>
      <c r="G265" s="15"/>
    </row>
    <row r="266" spans="1:7" s="16" customFormat="1" x14ac:dyDescent="0.25">
      <c r="A266" s="15"/>
      <c r="B266" s="15"/>
      <c r="C266" s="15"/>
      <c r="D266" s="52"/>
      <c r="E266" s="17"/>
      <c r="F266" s="15"/>
      <c r="G266" s="15"/>
    </row>
    <row r="267" spans="1:7" s="16" customFormat="1" x14ac:dyDescent="0.25">
      <c r="A267" s="15"/>
      <c r="B267" s="15"/>
      <c r="C267" s="15"/>
      <c r="D267" s="52"/>
      <c r="E267" s="17"/>
      <c r="F267" s="15"/>
      <c r="G267" s="15"/>
    </row>
    <row r="268" spans="1:7" s="16" customFormat="1" x14ac:dyDescent="0.25">
      <c r="A268" s="15"/>
      <c r="B268" s="15"/>
      <c r="C268" s="15"/>
      <c r="D268" s="52"/>
      <c r="E268" s="17"/>
      <c r="F268" s="15"/>
      <c r="G268" s="15"/>
    </row>
    <row r="269" spans="1:7" s="16" customFormat="1" x14ac:dyDescent="0.25">
      <c r="A269" s="15"/>
      <c r="B269" s="15"/>
      <c r="C269" s="15"/>
      <c r="D269" s="52"/>
      <c r="E269" s="17"/>
      <c r="F269" s="15"/>
      <c r="G269" s="15"/>
    </row>
    <row r="270" spans="1:7" s="16" customFormat="1" x14ac:dyDescent="0.25">
      <c r="A270" s="15"/>
      <c r="B270" s="15"/>
      <c r="C270" s="15"/>
      <c r="D270" s="52"/>
      <c r="E270" s="17"/>
      <c r="F270" s="15"/>
      <c r="G270" s="15"/>
    </row>
    <row r="271" spans="1:7" s="16" customFormat="1" x14ac:dyDescent="0.25">
      <c r="A271" s="15"/>
      <c r="B271" s="15"/>
      <c r="C271" s="15"/>
      <c r="D271" s="52"/>
      <c r="E271" s="17"/>
      <c r="F271" s="15"/>
      <c r="G271" s="15"/>
    </row>
    <row r="272" spans="1:7" s="16" customFormat="1" x14ac:dyDescent="0.25">
      <c r="A272" s="15"/>
      <c r="B272" s="15"/>
      <c r="C272" s="15"/>
      <c r="D272" s="52"/>
      <c r="E272" s="17"/>
      <c r="F272" s="15"/>
      <c r="G272" s="15"/>
    </row>
    <row r="273" spans="1:7" s="16" customFormat="1" x14ac:dyDescent="0.25">
      <c r="A273" s="15"/>
      <c r="B273" s="15"/>
      <c r="C273" s="15"/>
      <c r="D273" s="52"/>
      <c r="E273" s="17"/>
      <c r="F273" s="15"/>
      <c r="G273" s="15"/>
    </row>
    <row r="274" spans="1:7" s="16" customFormat="1" x14ac:dyDescent="0.25">
      <c r="A274" s="15"/>
      <c r="B274" s="15"/>
      <c r="C274" s="15"/>
      <c r="D274" s="52"/>
      <c r="E274" s="17"/>
      <c r="F274" s="15"/>
      <c r="G274" s="15"/>
    </row>
    <row r="275" spans="1:7" s="16" customFormat="1" x14ac:dyDescent="0.25">
      <c r="A275" s="15"/>
      <c r="B275" s="15"/>
      <c r="C275" s="15"/>
      <c r="D275" s="52"/>
      <c r="E275" s="17"/>
      <c r="F275" s="15"/>
      <c r="G275" s="15"/>
    </row>
    <row r="276" spans="1:7" s="16" customFormat="1" x14ac:dyDescent="0.25">
      <c r="A276" s="15"/>
      <c r="B276" s="15"/>
      <c r="C276" s="15"/>
      <c r="D276" s="52"/>
      <c r="E276" s="17"/>
      <c r="F276" s="15"/>
      <c r="G276" s="15"/>
    </row>
    <row r="277" spans="1:7" s="16" customFormat="1" x14ac:dyDescent="0.25">
      <c r="A277" s="15"/>
      <c r="B277" s="15"/>
      <c r="C277" s="15"/>
      <c r="D277" s="52"/>
      <c r="E277" s="17"/>
      <c r="F277" s="15"/>
      <c r="G277" s="15"/>
    </row>
    <row r="278" spans="1:7" x14ac:dyDescent="0.25">
      <c r="A278" s="15"/>
      <c r="B278" s="15"/>
      <c r="C278" s="15"/>
      <c r="D278" s="52"/>
    </row>
    <row r="279" spans="1:7" x14ac:dyDescent="0.25">
      <c r="A279" s="15"/>
      <c r="B279" s="15"/>
      <c r="C279" s="15"/>
      <c r="D279" s="52"/>
    </row>
    <row r="280" spans="1:7" x14ac:dyDescent="0.25">
      <c r="A280" s="15"/>
      <c r="B280" s="15"/>
      <c r="C280" s="15"/>
      <c r="D280" s="52"/>
    </row>
    <row r="281" spans="1:7" x14ac:dyDescent="0.25">
      <c r="A281" s="15"/>
      <c r="B281" s="15"/>
      <c r="C281" s="15"/>
      <c r="D281" s="52"/>
    </row>
    <row r="282" spans="1:7" x14ac:dyDescent="0.25">
      <c r="A282" s="15"/>
      <c r="B282" s="15"/>
      <c r="C282" s="15"/>
      <c r="D282" s="52"/>
    </row>
    <row r="283" spans="1:7" x14ac:dyDescent="0.25">
      <c r="A283" s="15"/>
      <c r="B283" s="15"/>
      <c r="C283" s="15"/>
      <c r="D283" s="52"/>
    </row>
    <row r="284" spans="1:7" x14ac:dyDescent="0.25">
      <c r="A284" s="15"/>
      <c r="B284" s="15"/>
      <c r="C284" s="15"/>
      <c r="D284" s="52"/>
    </row>
    <row r="285" spans="1:7" x14ac:dyDescent="0.25">
      <c r="A285" s="15"/>
      <c r="B285" s="15"/>
      <c r="C285" s="15"/>
      <c r="D285" s="52"/>
    </row>
    <row r="286" spans="1:7" x14ac:dyDescent="0.25">
      <c r="A286" s="15"/>
      <c r="B286" s="15"/>
      <c r="C286" s="15"/>
      <c r="D286" s="52"/>
    </row>
    <row r="287" spans="1:7" x14ac:dyDescent="0.25">
      <c r="A287" s="15"/>
      <c r="B287" s="15"/>
      <c r="C287" s="15"/>
      <c r="D287" s="52"/>
    </row>
    <row r="288" spans="1:7" x14ac:dyDescent="0.25">
      <c r="A288" s="15"/>
      <c r="B288" s="15"/>
      <c r="C288" s="15"/>
      <c r="D288" s="52"/>
    </row>
    <row r="289" spans="1:4" x14ac:dyDescent="0.25">
      <c r="A289" s="15"/>
      <c r="B289" s="15"/>
      <c r="C289" s="15"/>
      <c r="D289" s="52"/>
    </row>
    <row r="290" spans="1:4" x14ac:dyDescent="0.25">
      <c r="A290" s="15"/>
      <c r="B290" s="15"/>
      <c r="C290" s="15"/>
      <c r="D290" s="52"/>
    </row>
    <row r="291" spans="1:4" x14ac:dyDescent="0.25">
      <c r="A291" s="15"/>
      <c r="B291" s="15"/>
      <c r="C291" s="15"/>
      <c r="D291" s="52"/>
    </row>
    <row r="292" spans="1:4" x14ac:dyDescent="0.25">
      <c r="A292" s="15"/>
      <c r="B292" s="15"/>
      <c r="C292" s="15"/>
      <c r="D292" s="52"/>
    </row>
    <row r="293" spans="1:4" x14ac:dyDescent="0.25">
      <c r="A293" s="15"/>
      <c r="B293" s="15"/>
      <c r="C293" s="15"/>
      <c r="D293" s="52"/>
    </row>
    <row r="294" spans="1:4" x14ac:dyDescent="0.25">
      <c r="A294" s="15"/>
      <c r="B294" s="15"/>
      <c r="C294" s="15"/>
      <c r="D294" s="52"/>
    </row>
    <row r="295" spans="1:4" x14ac:dyDescent="0.25">
      <c r="A295" s="15"/>
      <c r="B295" s="15"/>
      <c r="C295" s="15"/>
      <c r="D295" s="52"/>
    </row>
    <row r="296" spans="1:4" x14ac:dyDescent="0.25">
      <c r="A296" s="15"/>
      <c r="B296" s="15"/>
      <c r="C296" s="15"/>
      <c r="D296" s="52"/>
    </row>
    <row r="297" spans="1:4" x14ac:dyDescent="0.25">
      <c r="A297" s="15"/>
      <c r="B297" s="15"/>
      <c r="C297" s="15"/>
      <c r="D297" s="52"/>
    </row>
    <row r="298" spans="1:4" x14ac:dyDescent="0.25">
      <c r="A298" s="15"/>
      <c r="B298" s="15"/>
      <c r="C298" s="15"/>
      <c r="D298" s="52"/>
    </row>
    <row r="299" spans="1:4" x14ac:dyDescent="0.25">
      <c r="A299" s="15"/>
      <c r="B299" s="15"/>
      <c r="C299" s="15"/>
      <c r="D299" s="52"/>
    </row>
    <row r="300" spans="1:4" x14ac:dyDescent="0.25">
      <c r="A300" s="15"/>
      <c r="B300" s="15"/>
      <c r="C300" s="15"/>
      <c r="D300" s="52"/>
    </row>
    <row r="301" spans="1:4" x14ac:dyDescent="0.25">
      <c r="A301" s="15"/>
      <c r="B301" s="15"/>
      <c r="C301" s="15"/>
      <c r="D301" s="52"/>
    </row>
    <row r="302" spans="1:4" x14ac:dyDescent="0.25">
      <c r="A302" s="15"/>
      <c r="B302" s="15"/>
      <c r="C302" s="15"/>
      <c r="D302" s="52"/>
    </row>
    <row r="303" spans="1:4" x14ac:dyDescent="0.25">
      <c r="A303" s="15"/>
      <c r="B303" s="15"/>
      <c r="C303" s="15"/>
      <c r="D303" s="52"/>
    </row>
    <row r="304" spans="1:4" x14ac:dyDescent="0.25">
      <c r="A304" s="15"/>
      <c r="B304" s="15"/>
      <c r="C304" s="15"/>
      <c r="D304" s="52"/>
    </row>
    <row r="305" spans="1:4" x14ac:dyDescent="0.25">
      <c r="A305" s="15"/>
      <c r="B305" s="15"/>
      <c r="C305" s="15"/>
      <c r="D305" s="52"/>
    </row>
    <row r="306" spans="1:4" x14ac:dyDescent="0.25">
      <c r="A306" s="15"/>
      <c r="B306" s="15"/>
      <c r="C306" s="15"/>
      <c r="D306" s="52"/>
    </row>
    <row r="307" spans="1:4" x14ac:dyDescent="0.25">
      <c r="A307" s="15"/>
      <c r="B307" s="15"/>
      <c r="C307" s="15"/>
      <c r="D307" s="52"/>
    </row>
    <row r="308" spans="1:4" x14ac:dyDescent="0.25">
      <c r="A308" s="15"/>
      <c r="B308" s="15"/>
      <c r="C308" s="15"/>
      <c r="D308" s="52"/>
    </row>
    <row r="309" spans="1:4" x14ac:dyDescent="0.25">
      <c r="A309" s="15"/>
      <c r="B309" s="15"/>
      <c r="C309" s="15"/>
      <c r="D309" s="52"/>
    </row>
    <row r="310" spans="1:4" x14ac:dyDescent="0.25">
      <c r="A310" s="15"/>
      <c r="B310" s="15"/>
      <c r="C310" s="15"/>
      <c r="D310" s="52"/>
    </row>
    <row r="311" spans="1:4" x14ac:dyDescent="0.25">
      <c r="A311" s="15"/>
      <c r="B311" s="15"/>
      <c r="C311" s="15"/>
      <c r="D311" s="52"/>
    </row>
    <row r="312" spans="1:4" x14ac:dyDescent="0.25">
      <c r="A312" s="15"/>
      <c r="B312" s="15"/>
      <c r="C312" s="15"/>
      <c r="D312" s="52"/>
    </row>
    <row r="313" spans="1:4" x14ac:dyDescent="0.25">
      <c r="A313" s="15"/>
      <c r="B313" s="15"/>
      <c r="C313" s="15"/>
      <c r="D313" s="52"/>
    </row>
    <row r="314" spans="1:4" x14ac:dyDescent="0.25">
      <c r="A314" s="15"/>
      <c r="B314" s="15"/>
      <c r="C314" s="15"/>
      <c r="D314" s="52"/>
    </row>
    <row r="315" spans="1:4" x14ac:dyDescent="0.25">
      <c r="A315" s="15"/>
      <c r="B315" s="15"/>
      <c r="C315" s="15"/>
      <c r="D315" s="52"/>
    </row>
    <row r="316" spans="1:4" x14ac:dyDescent="0.25">
      <c r="A316" s="15"/>
      <c r="B316" s="15"/>
      <c r="C316" s="15"/>
      <c r="D316" s="52"/>
    </row>
  </sheetData>
  <sheetProtection algorithmName="SHA-512" hashValue="6jxwW/yvSEN3PRyLDx9tS6FlZJZIytcJhvTokPCDORP8Pz8T4gWSVeJmoXL+z6GaIRs8EXig3nT2SEbro9uvcA==" saltValue="3oZEQ3GCa1Mpc7OujT+j4g==" spinCount="100000" sheet="1" objects="1" scenarios="1" selectLockedCells="1"/>
  <mergeCells count="1">
    <mergeCell ref="A1:C1"/>
  </mergeCells>
  <conditionalFormatting sqref="D32 D14 D34 D36 D41 D44 D49:D50 D53 D55:D56 D39">
    <cfRule type="containsText" dxfId="92" priority="159" operator="containsText" text="X">
      <formula>NOT(ISERROR(SEARCH("X",D14)))</formula>
    </cfRule>
  </conditionalFormatting>
  <conditionalFormatting sqref="D32 D14 D34 D36 D41 D44 D49:D50 D53 D55:D57 D39">
    <cfRule type="containsText" dxfId="91" priority="158" operator="containsText" text="√">
      <formula>NOT(ISERROR(SEARCH("√",D14)))</formula>
    </cfRule>
  </conditionalFormatting>
  <conditionalFormatting sqref="D1:D2 D4 D6 D10 D12 D14:D15 D17 D19 D21 D23 D28 D8 D30 D32 D34 D36 D41 D44 D49:D50 D53 D55:D1048576 D39">
    <cfRule type="containsText" dxfId="90" priority="155" operator="containsText" text="!">
      <formula>NOT(ISERROR(SEARCH("!",D1)))</formula>
    </cfRule>
  </conditionalFormatting>
  <conditionalFormatting sqref="D3">
    <cfRule type="containsText" dxfId="89" priority="78" operator="containsText" text="X">
      <formula>NOT(ISERROR(SEARCH("X",D3)))</formula>
    </cfRule>
  </conditionalFormatting>
  <conditionalFormatting sqref="D3">
    <cfRule type="containsText" dxfId="88" priority="77" operator="containsText" text="√">
      <formula>NOT(ISERROR(SEARCH("√",D3)))</formula>
    </cfRule>
  </conditionalFormatting>
  <conditionalFormatting sqref="D3">
    <cfRule type="containsText" dxfId="87" priority="76" operator="containsText" text="!">
      <formula>NOT(ISERROR(SEARCH("!",D3)))</formula>
    </cfRule>
  </conditionalFormatting>
  <conditionalFormatting sqref="D5">
    <cfRule type="containsText" dxfId="86" priority="75" operator="containsText" text="X">
      <formula>NOT(ISERROR(SEARCH("X",D5)))</formula>
    </cfRule>
  </conditionalFormatting>
  <conditionalFormatting sqref="D5">
    <cfRule type="containsText" dxfId="85" priority="74" operator="containsText" text="√">
      <formula>NOT(ISERROR(SEARCH("√",D5)))</formula>
    </cfRule>
  </conditionalFormatting>
  <conditionalFormatting sqref="D5">
    <cfRule type="containsText" dxfId="84" priority="73" operator="containsText" text="!">
      <formula>NOT(ISERROR(SEARCH("!",D5)))</formula>
    </cfRule>
  </conditionalFormatting>
  <conditionalFormatting sqref="D9">
    <cfRule type="containsText" dxfId="83" priority="72" operator="containsText" text="X">
      <formula>NOT(ISERROR(SEARCH("X",D9)))</formula>
    </cfRule>
  </conditionalFormatting>
  <conditionalFormatting sqref="D9">
    <cfRule type="containsText" dxfId="82" priority="71" operator="containsText" text="√">
      <formula>NOT(ISERROR(SEARCH("√",D9)))</formula>
    </cfRule>
  </conditionalFormatting>
  <conditionalFormatting sqref="D9">
    <cfRule type="containsText" dxfId="81" priority="70" operator="containsText" text="!">
      <formula>NOT(ISERROR(SEARCH("!",D9)))</formula>
    </cfRule>
  </conditionalFormatting>
  <conditionalFormatting sqref="D11">
    <cfRule type="containsText" dxfId="80" priority="69" operator="containsText" text="X">
      <formula>NOT(ISERROR(SEARCH("X",D11)))</formula>
    </cfRule>
  </conditionalFormatting>
  <conditionalFormatting sqref="D11">
    <cfRule type="containsText" dxfId="79" priority="68" operator="containsText" text="√">
      <formula>NOT(ISERROR(SEARCH("√",D11)))</formula>
    </cfRule>
  </conditionalFormatting>
  <conditionalFormatting sqref="D11">
    <cfRule type="containsText" dxfId="78" priority="67" operator="containsText" text="!">
      <formula>NOT(ISERROR(SEARCH("!",D11)))</formula>
    </cfRule>
  </conditionalFormatting>
  <conditionalFormatting sqref="D13">
    <cfRule type="containsText" dxfId="77" priority="66" operator="containsText" text="X">
      <formula>NOT(ISERROR(SEARCH("X",D13)))</formula>
    </cfRule>
  </conditionalFormatting>
  <conditionalFormatting sqref="D13">
    <cfRule type="containsText" dxfId="76" priority="65" operator="containsText" text="√">
      <formula>NOT(ISERROR(SEARCH("√",D13)))</formula>
    </cfRule>
  </conditionalFormatting>
  <conditionalFormatting sqref="D13">
    <cfRule type="containsText" dxfId="75" priority="64" operator="containsText" text="!">
      <formula>NOT(ISERROR(SEARCH("!",D13)))</formula>
    </cfRule>
  </conditionalFormatting>
  <conditionalFormatting sqref="D16">
    <cfRule type="containsText" dxfId="74" priority="63" operator="containsText" text="X">
      <formula>NOT(ISERROR(SEARCH("X",D16)))</formula>
    </cfRule>
  </conditionalFormatting>
  <conditionalFormatting sqref="D16">
    <cfRule type="containsText" dxfId="73" priority="62" operator="containsText" text="√">
      <formula>NOT(ISERROR(SEARCH("√",D16)))</formula>
    </cfRule>
  </conditionalFormatting>
  <conditionalFormatting sqref="D16">
    <cfRule type="containsText" dxfId="72" priority="61" operator="containsText" text="!">
      <formula>NOT(ISERROR(SEARCH("!",D16)))</formula>
    </cfRule>
  </conditionalFormatting>
  <conditionalFormatting sqref="D18">
    <cfRule type="containsText" dxfId="71" priority="60" operator="containsText" text="X">
      <formula>NOT(ISERROR(SEARCH("X",D18)))</formula>
    </cfRule>
  </conditionalFormatting>
  <conditionalFormatting sqref="D18">
    <cfRule type="containsText" dxfId="70" priority="59" operator="containsText" text="√">
      <formula>NOT(ISERROR(SEARCH("√",D18)))</formula>
    </cfRule>
  </conditionalFormatting>
  <conditionalFormatting sqref="D18">
    <cfRule type="containsText" dxfId="69" priority="58" operator="containsText" text="!">
      <formula>NOT(ISERROR(SEARCH("!",D18)))</formula>
    </cfRule>
  </conditionalFormatting>
  <conditionalFormatting sqref="D20">
    <cfRule type="containsText" dxfId="68" priority="57" operator="containsText" text="X">
      <formula>NOT(ISERROR(SEARCH("X",D20)))</formula>
    </cfRule>
  </conditionalFormatting>
  <conditionalFormatting sqref="D20">
    <cfRule type="containsText" dxfId="67" priority="56" operator="containsText" text="√">
      <formula>NOT(ISERROR(SEARCH("√",D20)))</formula>
    </cfRule>
  </conditionalFormatting>
  <conditionalFormatting sqref="D20">
    <cfRule type="containsText" dxfId="66" priority="55" operator="containsText" text="!">
      <formula>NOT(ISERROR(SEARCH("!",D20)))</formula>
    </cfRule>
  </conditionalFormatting>
  <conditionalFormatting sqref="D22">
    <cfRule type="containsText" dxfId="65" priority="54" operator="containsText" text="X">
      <formula>NOT(ISERROR(SEARCH("X",D22)))</formula>
    </cfRule>
  </conditionalFormatting>
  <conditionalFormatting sqref="D22">
    <cfRule type="containsText" dxfId="64" priority="53" operator="containsText" text="√">
      <formula>NOT(ISERROR(SEARCH("√",D22)))</formula>
    </cfRule>
  </conditionalFormatting>
  <conditionalFormatting sqref="D22">
    <cfRule type="containsText" dxfId="63" priority="52" operator="containsText" text="!">
      <formula>NOT(ISERROR(SEARCH("!",D22)))</formula>
    </cfRule>
  </conditionalFormatting>
  <conditionalFormatting sqref="D24:D26">
    <cfRule type="containsText" dxfId="62" priority="51" operator="containsText" text="X">
      <formula>NOT(ISERROR(SEARCH("X",D24)))</formula>
    </cfRule>
  </conditionalFormatting>
  <conditionalFormatting sqref="D24:D26">
    <cfRule type="containsText" dxfId="61" priority="50" operator="containsText" text="√">
      <formula>NOT(ISERROR(SEARCH("√",D24)))</formula>
    </cfRule>
  </conditionalFormatting>
  <conditionalFormatting sqref="D24:D26">
    <cfRule type="containsText" dxfId="60" priority="49" operator="containsText" text="!">
      <formula>NOT(ISERROR(SEARCH("!",D24)))</formula>
    </cfRule>
  </conditionalFormatting>
  <conditionalFormatting sqref="D7">
    <cfRule type="containsText" dxfId="59" priority="48" operator="containsText" text="X">
      <formula>NOT(ISERROR(SEARCH("X",D7)))</formula>
    </cfRule>
  </conditionalFormatting>
  <conditionalFormatting sqref="D7">
    <cfRule type="containsText" dxfId="58" priority="47" operator="containsText" text="√">
      <formula>NOT(ISERROR(SEARCH("√",D7)))</formula>
    </cfRule>
  </conditionalFormatting>
  <conditionalFormatting sqref="D7">
    <cfRule type="containsText" dxfId="57" priority="46" operator="containsText" text="!">
      <formula>NOT(ISERROR(SEARCH("!",D7)))</formula>
    </cfRule>
  </conditionalFormatting>
  <conditionalFormatting sqref="D29">
    <cfRule type="containsText" dxfId="56" priority="45" operator="containsText" text="X">
      <formula>NOT(ISERROR(SEARCH("X",D29)))</formula>
    </cfRule>
  </conditionalFormatting>
  <conditionalFormatting sqref="D29">
    <cfRule type="containsText" dxfId="55" priority="44" operator="containsText" text="√">
      <formula>NOT(ISERROR(SEARCH("√",D29)))</formula>
    </cfRule>
  </conditionalFormatting>
  <conditionalFormatting sqref="D29">
    <cfRule type="containsText" dxfId="54" priority="43" operator="containsText" text="!">
      <formula>NOT(ISERROR(SEARCH("!",D29)))</formula>
    </cfRule>
  </conditionalFormatting>
  <conditionalFormatting sqref="D31">
    <cfRule type="containsText" dxfId="53" priority="42" operator="containsText" text="X">
      <formula>NOT(ISERROR(SEARCH("X",D31)))</formula>
    </cfRule>
  </conditionalFormatting>
  <conditionalFormatting sqref="D31">
    <cfRule type="containsText" dxfId="52" priority="41" operator="containsText" text="√">
      <formula>NOT(ISERROR(SEARCH("√",D31)))</formula>
    </cfRule>
  </conditionalFormatting>
  <conditionalFormatting sqref="D31">
    <cfRule type="containsText" dxfId="51" priority="40" operator="containsText" text="!">
      <formula>NOT(ISERROR(SEARCH("!",D31)))</formula>
    </cfRule>
  </conditionalFormatting>
  <conditionalFormatting sqref="D33">
    <cfRule type="containsText" dxfId="50" priority="39" operator="containsText" text="X">
      <formula>NOT(ISERROR(SEARCH("X",D33)))</formula>
    </cfRule>
  </conditionalFormatting>
  <conditionalFormatting sqref="D33">
    <cfRule type="containsText" dxfId="49" priority="38" operator="containsText" text="√">
      <formula>NOT(ISERROR(SEARCH("√",D33)))</formula>
    </cfRule>
  </conditionalFormatting>
  <conditionalFormatting sqref="D33">
    <cfRule type="containsText" dxfId="48" priority="37" operator="containsText" text="!">
      <formula>NOT(ISERROR(SEARCH("!",D33)))</formula>
    </cfRule>
  </conditionalFormatting>
  <conditionalFormatting sqref="D35">
    <cfRule type="containsText" dxfId="47" priority="36" operator="containsText" text="X">
      <formula>NOT(ISERROR(SEARCH("X",D35)))</formula>
    </cfRule>
  </conditionalFormatting>
  <conditionalFormatting sqref="D35">
    <cfRule type="containsText" dxfId="46" priority="35" operator="containsText" text="√">
      <formula>NOT(ISERROR(SEARCH("√",D35)))</formula>
    </cfRule>
  </conditionalFormatting>
  <conditionalFormatting sqref="D35">
    <cfRule type="containsText" dxfId="45" priority="34" operator="containsText" text="!">
      <formula>NOT(ISERROR(SEARCH("!",D35)))</formula>
    </cfRule>
  </conditionalFormatting>
  <conditionalFormatting sqref="D40">
    <cfRule type="containsText" dxfId="44" priority="33" operator="containsText" text="X">
      <formula>NOT(ISERROR(SEARCH("X",D40)))</formula>
    </cfRule>
  </conditionalFormatting>
  <conditionalFormatting sqref="D40">
    <cfRule type="containsText" dxfId="43" priority="32" operator="containsText" text="√">
      <formula>NOT(ISERROR(SEARCH("√",D40)))</formula>
    </cfRule>
  </conditionalFormatting>
  <conditionalFormatting sqref="D40">
    <cfRule type="containsText" dxfId="42" priority="31" operator="containsText" text="!">
      <formula>NOT(ISERROR(SEARCH("!",D40)))</formula>
    </cfRule>
  </conditionalFormatting>
  <conditionalFormatting sqref="D45">
    <cfRule type="containsText" dxfId="41" priority="30" operator="containsText" text="X">
      <formula>NOT(ISERROR(SEARCH("X",D45)))</formula>
    </cfRule>
  </conditionalFormatting>
  <conditionalFormatting sqref="D45">
    <cfRule type="containsText" dxfId="40" priority="29" operator="containsText" text="√">
      <formula>NOT(ISERROR(SEARCH("√",D45)))</formula>
    </cfRule>
  </conditionalFormatting>
  <conditionalFormatting sqref="D45">
    <cfRule type="containsText" dxfId="39" priority="28" operator="containsText" text="!">
      <formula>NOT(ISERROR(SEARCH("!",D45)))</formula>
    </cfRule>
  </conditionalFormatting>
  <conditionalFormatting sqref="D42">
    <cfRule type="containsText" dxfId="38" priority="27" operator="containsText" text="X">
      <formula>NOT(ISERROR(SEARCH("X",D42)))</formula>
    </cfRule>
  </conditionalFormatting>
  <conditionalFormatting sqref="D42">
    <cfRule type="containsText" dxfId="37" priority="26" operator="containsText" text="√">
      <formula>NOT(ISERROR(SEARCH("√",D42)))</formula>
    </cfRule>
  </conditionalFormatting>
  <conditionalFormatting sqref="D42">
    <cfRule type="containsText" dxfId="36" priority="25" operator="containsText" text="!">
      <formula>NOT(ISERROR(SEARCH("!",D42)))</formula>
    </cfRule>
  </conditionalFormatting>
  <conditionalFormatting sqref="D46:D47">
    <cfRule type="containsText" dxfId="35" priority="24" operator="containsText" text="X">
      <formula>NOT(ISERROR(SEARCH("X",D46)))</formula>
    </cfRule>
  </conditionalFormatting>
  <conditionalFormatting sqref="D46:D47">
    <cfRule type="containsText" dxfId="34" priority="23" operator="containsText" text="√">
      <formula>NOT(ISERROR(SEARCH("√",D46)))</formula>
    </cfRule>
  </conditionalFormatting>
  <conditionalFormatting sqref="D46:D47">
    <cfRule type="containsText" dxfId="33" priority="22" operator="containsText" text="!">
      <formula>NOT(ISERROR(SEARCH("!",D46)))</formula>
    </cfRule>
  </conditionalFormatting>
  <conditionalFormatting sqref="D48">
    <cfRule type="containsText" dxfId="32" priority="21" operator="containsText" text="X">
      <formula>NOT(ISERROR(SEARCH("X",D48)))</formula>
    </cfRule>
  </conditionalFormatting>
  <conditionalFormatting sqref="D48">
    <cfRule type="containsText" dxfId="31" priority="20" operator="containsText" text="√">
      <formula>NOT(ISERROR(SEARCH("√",D48)))</formula>
    </cfRule>
  </conditionalFormatting>
  <conditionalFormatting sqref="D48">
    <cfRule type="containsText" dxfId="30" priority="19" operator="containsText" text="!">
      <formula>NOT(ISERROR(SEARCH("!",D48)))</formula>
    </cfRule>
  </conditionalFormatting>
  <conditionalFormatting sqref="D52">
    <cfRule type="containsText" dxfId="29" priority="18" operator="containsText" text="X">
      <formula>NOT(ISERROR(SEARCH("X",D52)))</formula>
    </cfRule>
  </conditionalFormatting>
  <conditionalFormatting sqref="D52">
    <cfRule type="containsText" dxfId="28" priority="17" operator="containsText" text="√">
      <formula>NOT(ISERROR(SEARCH("√",D52)))</formula>
    </cfRule>
  </conditionalFormatting>
  <conditionalFormatting sqref="D52">
    <cfRule type="containsText" dxfId="27" priority="16" operator="containsText" text="!">
      <formula>NOT(ISERROR(SEARCH("!",D52)))</formula>
    </cfRule>
  </conditionalFormatting>
  <conditionalFormatting sqref="D51">
    <cfRule type="containsText" dxfId="26" priority="15" operator="containsText" text="X">
      <formula>NOT(ISERROR(SEARCH("X",D51)))</formula>
    </cfRule>
  </conditionalFormatting>
  <conditionalFormatting sqref="D51">
    <cfRule type="containsText" dxfId="25" priority="14" operator="containsText" text="√">
      <formula>NOT(ISERROR(SEARCH("√",D51)))</formula>
    </cfRule>
  </conditionalFormatting>
  <conditionalFormatting sqref="D51">
    <cfRule type="containsText" dxfId="24" priority="13" operator="containsText" text="!">
      <formula>NOT(ISERROR(SEARCH("!",D51)))</formula>
    </cfRule>
  </conditionalFormatting>
  <conditionalFormatting sqref="D54">
    <cfRule type="containsText" dxfId="23" priority="12" operator="containsText" text="X">
      <formula>NOT(ISERROR(SEARCH("X",D54)))</formula>
    </cfRule>
  </conditionalFormatting>
  <conditionalFormatting sqref="D54">
    <cfRule type="containsText" dxfId="22" priority="11" operator="containsText" text="√">
      <formula>NOT(ISERROR(SEARCH("√",D54)))</formula>
    </cfRule>
  </conditionalFormatting>
  <conditionalFormatting sqref="D54">
    <cfRule type="containsText" dxfId="21" priority="10" operator="containsText" text="!">
      <formula>NOT(ISERROR(SEARCH("!",D54)))</formula>
    </cfRule>
  </conditionalFormatting>
  <conditionalFormatting sqref="D43">
    <cfRule type="containsText" dxfId="20" priority="9" operator="containsText" text="X">
      <formula>NOT(ISERROR(SEARCH("X",D43)))</formula>
    </cfRule>
  </conditionalFormatting>
  <conditionalFormatting sqref="D43">
    <cfRule type="containsText" dxfId="19" priority="8" operator="containsText" text="√">
      <formula>NOT(ISERROR(SEARCH("√",D43)))</formula>
    </cfRule>
  </conditionalFormatting>
  <conditionalFormatting sqref="D43">
    <cfRule type="containsText" dxfId="18" priority="7" operator="containsText" text="!">
      <formula>NOT(ISERROR(SEARCH("!",D43)))</formula>
    </cfRule>
  </conditionalFormatting>
  <conditionalFormatting sqref="D37:D38">
    <cfRule type="containsText" dxfId="17" priority="6" operator="containsText" text="X">
      <formula>NOT(ISERROR(SEARCH("X",D37)))</formula>
    </cfRule>
  </conditionalFormatting>
  <conditionalFormatting sqref="D37:D38">
    <cfRule type="containsText" dxfId="16" priority="5" operator="containsText" text="√">
      <formula>NOT(ISERROR(SEARCH("√",D37)))</formula>
    </cfRule>
  </conditionalFormatting>
  <conditionalFormatting sqref="D37:D38">
    <cfRule type="containsText" dxfId="15" priority="4" operator="containsText" text="!">
      <formula>NOT(ISERROR(SEARCH("!",D37)))</formula>
    </cfRule>
  </conditionalFormatting>
  <conditionalFormatting sqref="D27">
    <cfRule type="containsText" dxfId="14" priority="3" operator="containsText" text="X">
      <formula>NOT(ISERROR(SEARCH("X",D27)))</formula>
    </cfRule>
  </conditionalFormatting>
  <conditionalFormatting sqref="D27">
    <cfRule type="containsText" dxfId="13" priority="2" operator="containsText" text="√">
      <formula>NOT(ISERROR(SEARCH("√",D27)))</formula>
    </cfRule>
  </conditionalFormatting>
  <conditionalFormatting sqref="D27">
    <cfRule type="containsText" dxfId="12" priority="1" operator="containsText" text="!">
      <formula>NOT(ISERROR(SEARCH("!",D27)))</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6" r:id="rId4" name="Drop Down 14">
              <controlPr defaultSize="0" autoLine="0" autoPict="0">
                <anchor moveWithCells="1">
                  <from>
                    <xdr:col>2</xdr:col>
                    <xdr:colOff>0</xdr:colOff>
                    <xdr:row>2</xdr:row>
                    <xdr:rowOff>9525</xdr:rowOff>
                  </from>
                  <to>
                    <xdr:col>2</xdr:col>
                    <xdr:colOff>3657600</xdr:colOff>
                    <xdr:row>2</xdr:row>
                    <xdr:rowOff>200025</xdr:rowOff>
                  </to>
                </anchor>
              </controlPr>
            </control>
          </mc:Choice>
        </mc:AlternateContent>
        <mc:AlternateContent xmlns:mc="http://schemas.openxmlformats.org/markup-compatibility/2006">
          <mc:Choice Requires="x14">
            <control shapeId="8207" r:id="rId5" name="Drop Down 15">
              <controlPr defaultSize="0" autoLine="0" autoPict="0">
                <anchor moveWithCells="1">
                  <from>
                    <xdr:col>2</xdr:col>
                    <xdr:colOff>0</xdr:colOff>
                    <xdr:row>4</xdr:row>
                    <xdr:rowOff>9525</xdr:rowOff>
                  </from>
                  <to>
                    <xdr:col>2</xdr:col>
                    <xdr:colOff>3657600</xdr:colOff>
                    <xdr:row>4</xdr:row>
                    <xdr:rowOff>200025</xdr:rowOff>
                  </to>
                </anchor>
              </controlPr>
            </control>
          </mc:Choice>
        </mc:AlternateContent>
        <mc:AlternateContent xmlns:mc="http://schemas.openxmlformats.org/markup-compatibility/2006">
          <mc:Choice Requires="x14">
            <control shapeId="8208" r:id="rId6" name="Drop Down 16">
              <controlPr defaultSize="0" autoLine="0" autoPict="0">
                <anchor moveWithCells="1">
                  <from>
                    <xdr:col>2</xdr:col>
                    <xdr:colOff>0</xdr:colOff>
                    <xdr:row>8</xdr:row>
                    <xdr:rowOff>9525</xdr:rowOff>
                  </from>
                  <to>
                    <xdr:col>2</xdr:col>
                    <xdr:colOff>3657600</xdr:colOff>
                    <xdr:row>8</xdr:row>
                    <xdr:rowOff>200025</xdr:rowOff>
                  </to>
                </anchor>
              </controlPr>
            </control>
          </mc:Choice>
        </mc:AlternateContent>
        <mc:AlternateContent xmlns:mc="http://schemas.openxmlformats.org/markup-compatibility/2006">
          <mc:Choice Requires="x14">
            <control shapeId="8209" r:id="rId7" name="Drop Down 17">
              <controlPr defaultSize="0" autoLine="0" autoPict="0">
                <anchor moveWithCells="1">
                  <from>
                    <xdr:col>2</xdr:col>
                    <xdr:colOff>0</xdr:colOff>
                    <xdr:row>10</xdr:row>
                    <xdr:rowOff>9525</xdr:rowOff>
                  </from>
                  <to>
                    <xdr:col>2</xdr:col>
                    <xdr:colOff>3657600</xdr:colOff>
                    <xdr:row>10</xdr:row>
                    <xdr:rowOff>200025</xdr:rowOff>
                  </to>
                </anchor>
              </controlPr>
            </control>
          </mc:Choice>
        </mc:AlternateContent>
        <mc:AlternateContent xmlns:mc="http://schemas.openxmlformats.org/markup-compatibility/2006">
          <mc:Choice Requires="x14">
            <control shapeId="8210" r:id="rId8" name="Check Box 18">
              <controlPr defaultSize="0" autoFill="0" autoLine="0" autoPict="0">
                <anchor moveWithCells="1">
                  <from>
                    <xdr:col>2</xdr:col>
                    <xdr:colOff>57150</xdr:colOff>
                    <xdr:row>12</xdr:row>
                    <xdr:rowOff>19050</xdr:rowOff>
                  </from>
                  <to>
                    <xdr:col>2</xdr:col>
                    <xdr:colOff>2809875</xdr:colOff>
                    <xdr:row>12</xdr:row>
                    <xdr:rowOff>228600</xdr:rowOff>
                  </to>
                </anchor>
              </controlPr>
            </control>
          </mc:Choice>
        </mc:AlternateContent>
        <mc:AlternateContent xmlns:mc="http://schemas.openxmlformats.org/markup-compatibility/2006">
          <mc:Choice Requires="x14">
            <control shapeId="8211" r:id="rId9" name="Check Box 19">
              <controlPr defaultSize="0" autoFill="0" autoLine="0" autoPict="0">
                <anchor moveWithCells="1">
                  <from>
                    <xdr:col>2</xdr:col>
                    <xdr:colOff>57150</xdr:colOff>
                    <xdr:row>12</xdr:row>
                    <xdr:rowOff>190500</xdr:rowOff>
                  </from>
                  <to>
                    <xdr:col>2</xdr:col>
                    <xdr:colOff>2809875</xdr:colOff>
                    <xdr:row>12</xdr:row>
                    <xdr:rowOff>400050</xdr:rowOff>
                  </to>
                </anchor>
              </controlPr>
            </control>
          </mc:Choice>
        </mc:AlternateContent>
        <mc:AlternateContent xmlns:mc="http://schemas.openxmlformats.org/markup-compatibility/2006">
          <mc:Choice Requires="x14">
            <control shapeId="8212" r:id="rId10" name="Check Box 20">
              <controlPr defaultSize="0" autoFill="0" autoLine="0" autoPict="0">
                <anchor moveWithCells="1">
                  <from>
                    <xdr:col>2</xdr:col>
                    <xdr:colOff>57150</xdr:colOff>
                    <xdr:row>12</xdr:row>
                    <xdr:rowOff>1038225</xdr:rowOff>
                  </from>
                  <to>
                    <xdr:col>2</xdr:col>
                    <xdr:colOff>2809875</xdr:colOff>
                    <xdr:row>12</xdr:row>
                    <xdr:rowOff>1247775</xdr:rowOff>
                  </to>
                </anchor>
              </controlPr>
            </control>
          </mc:Choice>
        </mc:AlternateContent>
        <mc:AlternateContent xmlns:mc="http://schemas.openxmlformats.org/markup-compatibility/2006">
          <mc:Choice Requires="x14">
            <control shapeId="8213" r:id="rId11" name="Check Box 21">
              <controlPr defaultSize="0" autoFill="0" autoLine="0" autoPict="0">
                <anchor moveWithCells="1">
                  <from>
                    <xdr:col>2</xdr:col>
                    <xdr:colOff>57150</xdr:colOff>
                    <xdr:row>12</xdr:row>
                    <xdr:rowOff>361950</xdr:rowOff>
                  </from>
                  <to>
                    <xdr:col>2</xdr:col>
                    <xdr:colOff>2809875</xdr:colOff>
                    <xdr:row>12</xdr:row>
                    <xdr:rowOff>571500</xdr:rowOff>
                  </to>
                </anchor>
              </controlPr>
            </control>
          </mc:Choice>
        </mc:AlternateContent>
        <mc:AlternateContent xmlns:mc="http://schemas.openxmlformats.org/markup-compatibility/2006">
          <mc:Choice Requires="x14">
            <control shapeId="8214" r:id="rId12" name="Check Box 22">
              <controlPr defaultSize="0" autoFill="0" autoLine="0" autoPict="0">
                <anchor moveWithCells="1">
                  <from>
                    <xdr:col>2</xdr:col>
                    <xdr:colOff>57150</xdr:colOff>
                    <xdr:row>12</xdr:row>
                    <xdr:rowOff>533400</xdr:rowOff>
                  </from>
                  <to>
                    <xdr:col>2</xdr:col>
                    <xdr:colOff>2809875</xdr:colOff>
                    <xdr:row>12</xdr:row>
                    <xdr:rowOff>742950</xdr:rowOff>
                  </to>
                </anchor>
              </controlPr>
            </control>
          </mc:Choice>
        </mc:AlternateContent>
        <mc:AlternateContent xmlns:mc="http://schemas.openxmlformats.org/markup-compatibility/2006">
          <mc:Choice Requires="x14">
            <control shapeId="8215" r:id="rId13" name="Check Box 23">
              <controlPr defaultSize="0" autoFill="0" autoLine="0" autoPict="0">
                <anchor moveWithCells="1">
                  <from>
                    <xdr:col>2</xdr:col>
                    <xdr:colOff>57150</xdr:colOff>
                    <xdr:row>12</xdr:row>
                    <xdr:rowOff>704850</xdr:rowOff>
                  </from>
                  <to>
                    <xdr:col>2</xdr:col>
                    <xdr:colOff>2809875</xdr:colOff>
                    <xdr:row>12</xdr:row>
                    <xdr:rowOff>914400</xdr:rowOff>
                  </to>
                </anchor>
              </controlPr>
            </control>
          </mc:Choice>
        </mc:AlternateContent>
        <mc:AlternateContent xmlns:mc="http://schemas.openxmlformats.org/markup-compatibility/2006">
          <mc:Choice Requires="x14">
            <control shapeId="8216" r:id="rId14" name="Check Box 24">
              <controlPr defaultSize="0" autoFill="0" autoLine="0" autoPict="0">
                <anchor moveWithCells="1">
                  <from>
                    <xdr:col>2</xdr:col>
                    <xdr:colOff>57150</xdr:colOff>
                    <xdr:row>12</xdr:row>
                    <xdr:rowOff>876300</xdr:rowOff>
                  </from>
                  <to>
                    <xdr:col>2</xdr:col>
                    <xdr:colOff>2809875</xdr:colOff>
                    <xdr:row>12</xdr:row>
                    <xdr:rowOff>1085850</xdr:rowOff>
                  </to>
                </anchor>
              </controlPr>
            </control>
          </mc:Choice>
        </mc:AlternateContent>
        <mc:AlternateContent xmlns:mc="http://schemas.openxmlformats.org/markup-compatibility/2006">
          <mc:Choice Requires="x14">
            <control shapeId="8219" r:id="rId15" name="Drop Down 27">
              <controlPr defaultSize="0" autoLine="0" autoPict="0">
                <anchor moveWithCells="1">
                  <from>
                    <xdr:col>2</xdr:col>
                    <xdr:colOff>0</xdr:colOff>
                    <xdr:row>15</xdr:row>
                    <xdr:rowOff>9525</xdr:rowOff>
                  </from>
                  <to>
                    <xdr:col>2</xdr:col>
                    <xdr:colOff>3657600</xdr:colOff>
                    <xdr:row>15</xdr:row>
                    <xdr:rowOff>200025</xdr:rowOff>
                  </to>
                </anchor>
              </controlPr>
            </control>
          </mc:Choice>
        </mc:AlternateContent>
        <mc:AlternateContent xmlns:mc="http://schemas.openxmlformats.org/markup-compatibility/2006">
          <mc:Choice Requires="x14">
            <control shapeId="8220" r:id="rId16" name="Drop Down 28">
              <controlPr defaultSize="0" autoLine="0" autoPict="0">
                <anchor moveWithCells="1">
                  <from>
                    <xdr:col>2</xdr:col>
                    <xdr:colOff>0</xdr:colOff>
                    <xdr:row>17</xdr:row>
                    <xdr:rowOff>9525</xdr:rowOff>
                  </from>
                  <to>
                    <xdr:col>2</xdr:col>
                    <xdr:colOff>3657600</xdr:colOff>
                    <xdr:row>17</xdr:row>
                    <xdr:rowOff>200025</xdr:rowOff>
                  </to>
                </anchor>
              </controlPr>
            </control>
          </mc:Choice>
        </mc:AlternateContent>
        <mc:AlternateContent xmlns:mc="http://schemas.openxmlformats.org/markup-compatibility/2006">
          <mc:Choice Requires="x14">
            <control shapeId="8221" r:id="rId17" name="Drop Down 29">
              <controlPr defaultSize="0" autoLine="0" autoPict="0">
                <anchor moveWithCells="1">
                  <from>
                    <xdr:col>2</xdr:col>
                    <xdr:colOff>0</xdr:colOff>
                    <xdr:row>19</xdr:row>
                    <xdr:rowOff>9525</xdr:rowOff>
                  </from>
                  <to>
                    <xdr:col>2</xdr:col>
                    <xdr:colOff>3657600</xdr:colOff>
                    <xdr:row>19</xdr:row>
                    <xdr:rowOff>200025</xdr:rowOff>
                  </to>
                </anchor>
              </controlPr>
            </control>
          </mc:Choice>
        </mc:AlternateContent>
        <mc:AlternateContent xmlns:mc="http://schemas.openxmlformats.org/markup-compatibility/2006">
          <mc:Choice Requires="x14">
            <control shapeId="8222" r:id="rId18" name="Drop Down 30">
              <controlPr defaultSize="0" autoLine="0" autoPict="0">
                <anchor moveWithCells="1">
                  <from>
                    <xdr:col>2</xdr:col>
                    <xdr:colOff>0</xdr:colOff>
                    <xdr:row>21</xdr:row>
                    <xdr:rowOff>9525</xdr:rowOff>
                  </from>
                  <to>
                    <xdr:col>2</xdr:col>
                    <xdr:colOff>3657600</xdr:colOff>
                    <xdr:row>21</xdr:row>
                    <xdr:rowOff>200025</xdr:rowOff>
                  </to>
                </anchor>
              </controlPr>
            </control>
          </mc:Choice>
        </mc:AlternateContent>
        <mc:AlternateContent xmlns:mc="http://schemas.openxmlformats.org/markup-compatibility/2006">
          <mc:Choice Requires="x14">
            <control shapeId="8223" r:id="rId19" name="Drop Down 31">
              <controlPr defaultSize="0" autoLine="0" autoPict="0">
                <anchor moveWithCells="1">
                  <from>
                    <xdr:col>2</xdr:col>
                    <xdr:colOff>0</xdr:colOff>
                    <xdr:row>23</xdr:row>
                    <xdr:rowOff>9525</xdr:rowOff>
                  </from>
                  <to>
                    <xdr:col>2</xdr:col>
                    <xdr:colOff>3657600</xdr:colOff>
                    <xdr:row>23</xdr:row>
                    <xdr:rowOff>200025</xdr:rowOff>
                  </to>
                </anchor>
              </controlPr>
            </control>
          </mc:Choice>
        </mc:AlternateContent>
        <mc:AlternateContent xmlns:mc="http://schemas.openxmlformats.org/markup-compatibility/2006">
          <mc:Choice Requires="x14">
            <control shapeId="8224" r:id="rId20" name="Drop Down 32">
              <controlPr defaultSize="0" autoLine="0" autoPict="0">
                <anchor moveWithCells="1">
                  <from>
                    <xdr:col>2</xdr:col>
                    <xdr:colOff>0</xdr:colOff>
                    <xdr:row>6</xdr:row>
                    <xdr:rowOff>9525</xdr:rowOff>
                  </from>
                  <to>
                    <xdr:col>2</xdr:col>
                    <xdr:colOff>3657600</xdr:colOff>
                    <xdr:row>6</xdr:row>
                    <xdr:rowOff>200025</xdr:rowOff>
                  </to>
                </anchor>
              </controlPr>
            </control>
          </mc:Choice>
        </mc:AlternateContent>
        <mc:AlternateContent xmlns:mc="http://schemas.openxmlformats.org/markup-compatibility/2006">
          <mc:Choice Requires="x14">
            <control shapeId="8225" r:id="rId21" name="Drop Down 33">
              <controlPr defaultSize="0" autoLine="0" autoPict="0">
                <anchor moveWithCells="1">
                  <from>
                    <xdr:col>2</xdr:col>
                    <xdr:colOff>0</xdr:colOff>
                    <xdr:row>28</xdr:row>
                    <xdr:rowOff>9525</xdr:rowOff>
                  </from>
                  <to>
                    <xdr:col>2</xdr:col>
                    <xdr:colOff>3657600</xdr:colOff>
                    <xdr:row>28</xdr:row>
                    <xdr:rowOff>219075</xdr:rowOff>
                  </to>
                </anchor>
              </controlPr>
            </control>
          </mc:Choice>
        </mc:AlternateContent>
        <mc:AlternateContent xmlns:mc="http://schemas.openxmlformats.org/markup-compatibility/2006">
          <mc:Choice Requires="x14">
            <control shapeId="8226" r:id="rId22" name="Drop Down 34">
              <controlPr defaultSize="0" autoLine="0" autoPict="0">
                <anchor moveWithCells="1">
                  <from>
                    <xdr:col>2</xdr:col>
                    <xdr:colOff>0</xdr:colOff>
                    <xdr:row>30</xdr:row>
                    <xdr:rowOff>9525</xdr:rowOff>
                  </from>
                  <to>
                    <xdr:col>2</xdr:col>
                    <xdr:colOff>3657600</xdr:colOff>
                    <xdr:row>30</xdr:row>
                    <xdr:rowOff>200025</xdr:rowOff>
                  </to>
                </anchor>
              </controlPr>
            </control>
          </mc:Choice>
        </mc:AlternateContent>
        <mc:AlternateContent xmlns:mc="http://schemas.openxmlformats.org/markup-compatibility/2006">
          <mc:Choice Requires="x14">
            <control shapeId="8227" r:id="rId23" name="Drop Down 35">
              <controlPr defaultSize="0" autoLine="0" autoPict="0">
                <anchor moveWithCells="1">
                  <from>
                    <xdr:col>2</xdr:col>
                    <xdr:colOff>0</xdr:colOff>
                    <xdr:row>32</xdr:row>
                    <xdr:rowOff>9525</xdr:rowOff>
                  </from>
                  <to>
                    <xdr:col>2</xdr:col>
                    <xdr:colOff>3657600</xdr:colOff>
                    <xdr:row>32</xdr:row>
                    <xdr:rowOff>200025</xdr:rowOff>
                  </to>
                </anchor>
              </controlPr>
            </control>
          </mc:Choice>
        </mc:AlternateContent>
        <mc:AlternateContent xmlns:mc="http://schemas.openxmlformats.org/markup-compatibility/2006">
          <mc:Choice Requires="x14">
            <control shapeId="8228" r:id="rId24" name="Drop Down 36">
              <controlPr defaultSize="0" autoLine="0" autoPict="0">
                <anchor moveWithCells="1">
                  <from>
                    <xdr:col>2</xdr:col>
                    <xdr:colOff>0</xdr:colOff>
                    <xdr:row>34</xdr:row>
                    <xdr:rowOff>9525</xdr:rowOff>
                  </from>
                  <to>
                    <xdr:col>2</xdr:col>
                    <xdr:colOff>3657600</xdr:colOff>
                    <xdr:row>34</xdr:row>
                    <xdr:rowOff>200025</xdr:rowOff>
                  </to>
                </anchor>
              </controlPr>
            </control>
          </mc:Choice>
        </mc:AlternateContent>
        <mc:AlternateContent xmlns:mc="http://schemas.openxmlformats.org/markup-compatibility/2006">
          <mc:Choice Requires="x14">
            <control shapeId="8229" r:id="rId25" name="Drop Down 37">
              <controlPr defaultSize="0" autoLine="0" autoPict="0">
                <anchor moveWithCells="1">
                  <from>
                    <xdr:col>2</xdr:col>
                    <xdr:colOff>0</xdr:colOff>
                    <xdr:row>34</xdr:row>
                    <xdr:rowOff>9525</xdr:rowOff>
                  </from>
                  <to>
                    <xdr:col>2</xdr:col>
                    <xdr:colOff>3657600</xdr:colOff>
                    <xdr:row>34</xdr:row>
                    <xdr:rowOff>200025</xdr:rowOff>
                  </to>
                </anchor>
              </controlPr>
            </control>
          </mc:Choice>
        </mc:AlternateContent>
        <mc:AlternateContent xmlns:mc="http://schemas.openxmlformats.org/markup-compatibility/2006">
          <mc:Choice Requires="x14">
            <control shapeId="8230" r:id="rId26" name="Drop Down 38">
              <controlPr defaultSize="0" autoLine="0" autoPict="0">
                <anchor moveWithCells="1">
                  <from>
                    <xdr:col>2</xdr:col>
                    <xdr:colOff>0</xdr:colOff>
                    <xdr:row>39</xdr:row>
                    <xdr:rowOff>9525</xdr:rowOff>
                  </from>
                  <to>
                    <xdr:col>2</xdr:col>
                    <xdr:colOff>3657600</xdr:colOff>
                    <xdr:row>40</xdr:row>
                    <xdr:rowOff>9525</xdr:rowOff>
                  </to>
                </anchor>
              </controlPr>
            </control>
          </mc:Choice>
        </mc:AlternateContent>
        <mc:AlternateContent xmlns:mc="http://schemas.openxmlformats.org/markup-compatibility/2006">
          <mc:Choice Requires="x14">
            <control shapeId="8231" r:id="rId27" name="Drop Down 39">
              <controlPr defaultSize="0" autoLine="0" autoPict="0">
                <anchor moveWithCells="1">
                  <from>
                    <xdr:col>2</xdr:col>
                    <xdr:colOff>0</xdr:colOff>
                    <xdr:row>39</xdr:row>
                    <xdr:rowOff>9525</xdr:rowOff>
                  </from>
                  <to>
                    <xdr:col>2</xdr:col>
                    <xdr:colOff>3657600</xdr:colOff>
                    <xdr:row>39</xdr:row>
                    <xdr:rowOff>228600</xdr:rowOff>
                  </to>
                </anchor>
              </controlPr>
            </control>
          </mc:Choice>
        </mc:AlternateContent>
        <mc:AlternateContent xmlns:mc="http://schemas.openxmlformats.org/markup-compatibility/2006">
          <mc:Choice Requires="x14">
            <control shapeId="8232" r:id="rId28" name="Drop Down 40">
              <controlPr defaultSize="0" autoLine="0" autoPict="0">
                <anchor moveWithCells="1">
                  <from>
                    <xdr:col>2</xdr:col>
                    <xdr:colOff>0</xdr:colOff>
                    <xdr:row>44</xdr:row>
                    <xdr:rowOff>9525</xdr:rowOff>
                  </from>
                  <to>
                    <xdr:col>2</xdr:col>
                    <xdr:colOff>3657600</xdr:colOff>
                    <xdr:row>44</xdr:row>
                    <xdr:rowOff>200025</xdr:rowOff>
                  </to>
                </anchor>
              </controlPr>
            </control>
          </mc:Choice>
        </mc:AlternateContent>
        <mc:AlternateContent xmlns:mc="http://schemas.openxmlformats.org/markup-compatibility/2006">
          <mc:Choice Requires="x14">
            <control shapeId="8233" r:id="rId29" name="Drop Down 41">
              <controlPr defaultSize="0" autoLine="0" autoPict="0">
                <anchor moveWithCells="1">
                  <from>
                    <xdr:col>2</xdr:col>
                    <xdr:colOff>0</xdr:colOff>
                    <xdr:row>41</xdr:row>
                    <xdr:rowOff>9525</xdr:rowOff>
                  </from>
                  <to>
                    <xdr:col>2</xdr:col>
                    <xdr:colOff>3657600</xdr:colOff>
                    <xdr:row>41</xdr:row>
                    <xdr:rowOff>200025</xdr:rowOff>
                  </to>
                </anchor>
              </controlPr>
            </control>
          </mc:Choice>
        </mc:AlternateContent>
        <mc:AlternateContent xmlns:mc="http://schemas.openxmlformats.org/markup-compatibility/2006">
          <mc:Choice Requires="x14">
            <control shapeId="8234" r:id="rId30" name="Drop Down 42">
              <controlPr defaultSize="0" autoLine="0" autoPict="0">
                <anchor moveWithCells="1">
                  <from>
                    <xdr:col>2</xdr:col>
                    <xdr:colOff>0</xdr:colOff>
                    <xdr:row>45</xdr:row>
                    <xdr:rowOff>9525</xdr:rowOff>
                  </from>
                  <to>
                    <xdr:col>2</xdr:col>
                    <xdr:colOff>3657600</xdr:colOff>
                    <xdr:row>45</xdr:row>
                    <xdr:rowOff>200025</xdr:rowOff>
                  </to>
                </anchor>
              </controlPr>
            </control>
          </mc:Choice>
        </mc:AlternateContent>
        <mc:AlternateContent xmlns:mc="http://schemas.openxmlformats.org/markup-compatibility/2006">
          <mc:Choice Requires="x14">
            <control shapeId="8235" r:id="rId31" name="Drop Down 43">
              <controlPr defaultSize="0" autoLine="0" autoPict="0">
                <anchor moveWithCells="1">
                  <from>
                    <xdr:col>2</xdr:col>
                    <xdr:colOff>0</xdr:colOff>
                    <xdr:row>47</xdr:row>
                    <xdr:rowOff>9525</xdr:rowOff>
                  </from>
                  <to>
                    <xdr:col>2</xdr:col>
                    <xdr:colOff>3657600</xdr:colOff>
                    <xdr:row>47</xdr:row>
                    <xdr:rowOff>200025</xdr:rowOff>
                  </to>
                </anchor>
              </controlPr>
            </control>
          </mc:Choice>
        </mc:AlternateContent>
        <mc:AlternateContent xmlns:mc="http://schemas.openxmlformats.org/markup-compatibility/2006">
          <mc:Choice Requires="x14">
            <control shapeId="8236" r:id="rId32" name="Drop Down 44">
              <controlPr defaultSize="0" autoLine="0" autoPict="0">
                <anchor moveWithCells="1">
                  <from>
                    <xdr:col>2</xdr:col>
                    <xdr:colOff>0</xdr:colOff>
                    <xdr:row>50</xdr:row>
                    <xdr:rowOff>9525</xdr:rowOff>
                  </from>
                  <to>
                    <xdr:col>2</xdr:col>
                    <xdr:colOff>3657600</xdr:colOff>
                    <xdr:row>50</xdr:row>
                    <xdr:rowOff>200025</xdr:rowOff>
                  </to>
                </anchor>
              </controlPr>
            </control>
          </mc:Choice>
        </mc:AlternateContent>
        <mc:AlternateContent xmlns:mc="http://schemas.openxmlformats.org/markup-compatibility/2006">
          <mc:Choice Requires="x14">
            <control shapeId="8237" r:id="rId33" name="Drop Down 45">
              <controlPr defaultSize="0" autoLine="0" autoPict="0">
                <anchor moveWithCells="1">
                  <from>
                    <xdr:col>2</xdr:col>
                    <xdr:colOff>0</xdr:colOff>
                    <xdr:row>53</xdr:row>
                    <xdr:rowOff>9525</xdr:rowOff>
                  </from>
                  <to>
                    <xdr:col>2</xdr:col>
                    <xdr:colOff>3657600</xdr:colOff>
                    <xdr:row>53</xdr:row>
                    <xdr:rowOff>200025</xdr:rowOff>
                  </to>
                </anchor>
              </controlPr>
            </control>
          </mc:Choice>
        </mc:AlternateContent>
        <mc:AlternateContent xmlns:mc="http://schemas.openxmlformats.org/markup-compatibility/2006">
          <mc:Choice Requires="x14">
            <control shapeId="8238" r:id="rId34" name="Drop Down 46">
              <controlPr defaultSize="0" autoLine="0" autoPict="0">
                <anchor moveWithCells="1">
                  <from>
                    <xdr:col>2</xdr:col>
                    <xdr:colOff>0</xdr:colOff>
                    <xdr:row>42</xdr:row>
                    <xdr:rowOff>9525</xdr:rowOff>
                  </from>
                  <to>
                    <xdr:col>2</xdr:col>
                    <xdr:colOff>3657600</xdr:colOff>
                    <xdr:row>42</xdr:row>
                    <xdr:rowOff>200025</xdr:rowOff>
                  </to>
                </anchor>
              </controlPr>
            </control>
          </mc:Choice>
        </mc:AlternateContent>
        <mc:AlternateContent xmlns:mc="http://schemas.openxmlformats.org/markup-compatibility/2006">
          <mc:Choice Requires="x14">
            <control shapeId="8239" r:id="rId35" name="Drop Down 47">
              <controlPr defaultSize="0" autoLine="0" autoPict="0">
                <anchor moveWithCells="1">
                  <from>
                    <xdr:col>2</xdr:col>
                    <xdr:colOff>0</xdr:colOff>
                    <xdr:row>36</xdr:row>
                    <xdr:rowOff>9525</xdr:rowOff>
                  </from>
                  <to>
                    <xdr:col>2</xdr:col>
                    <xdr:colOff>3657600</xdr:colOff>
                    <xdr:row>36</xdr:row>
                    <xdr:rowOff>200025</xdr:rowOff>
                  </to>
                </anchor>
              </controlPr>
            </control>
          </mc:Choice>
        </mc:AlternateContent>
        <mc:AlternateContent xmlns:mc="http://schemas.openxmlformats.org/markup-compatibility/2006">
          <mc:Choice Requires="x14">
            <control shapeId="8240" r:id="rId36" name="Check Box 48">
              <controlPr defaultSize="0" autoFill="0" autoLine="0" autoPict="0">
                <anchor moveWithCells="1">
                  <from>
                    <xdr:col>1</xdr:col>
                    <xdr:colOff>3190875</xdr:colOff>
                    <xdr:row>24</xdr:row>
                    <xdr:rowOff>152400</xdr:rowOff>
                  </from>
                  <to>
                    <xdr:col>2</xdr:col>
                    <xdr:colOff>2733675</xdr:colOff>
                    <xdr:row>25</xdr:row>
                    <xdr:rowOff>171450</xdr:rowOff>
                  </to>
                </anchor>
              </controlPr>
            </control>
          </mc:Choice>
        </mc:AlternateContent>
        <mc:AlternateContent xmlns:mc="http://schemas.openxmlformats.org/markup-compatibility/2006">
          <mc:Choice Requires="x14">
            <control shapeId="8241" r:id="rId37" name="Check Box 49">
              <controlPr defaultSize="0" autoFill="0" autoLine="0" autoPict="0">
                <anchor moveWithCells="1">
                  <from>
                    <xdr:col>1</xdr:col>
                    <xdr:colOff>3190875</xdr:colOff>
                    <xdr:row>25</xdr:row>
                    <xdr:rowOff>123825</xdr:rowOff>
                  </from>
                  <to>
                    <xdr:col>2</xdr:col>
                    <xdr:colOff>2733675</xdr:colOff>
                    <xdr:row>25</xdr:row>
                    <xdr:rowOff>333375</xdr:rowOff>
                  </to>
                </anchor>
              </controlPr>
            </control>
          </mc:Choice>
        </mc:AlternateContent>
        <mc:AlternateContent xmlns:mc="http://schemas.openxmlformats.org/markup-compatibility/2006">
          <mc:Choice Requires="x14">
            <control shapeId="8242" r:id="rId38" name="Check Box 50">
              <controlPr defaultSize="0" autoFill="0" autoLine="0" autoPict="0">
                <anchor moveWithCells="1">
                  <from>
                    <xdr:col>1</xdr:col>
                    <xdr:colOff>3190875</xdr:colOff>
                    <xdr:row>25</xdr:row>
                    <xdr:rowOff>276225</xdr:rowOff>
                  </from>
                  <to>
                    <xdr:col>2</xdr:col>
                    <xdr:colOff>2733675</xdr:colOff>
                    <xdr:row>25</xdr:row>
                    <xdr:rowOff>485775</xdr:rowOff>
                  </to>
                </anchor>
              </controlPr>
            </control>
          </mc:Choice>
        </mc:AlternateContent>
        <mc:AlternateContent xmlns:mc="http://schemas.openxmlformats.org/markup-compatibility/2006">
          <mc:Choice Requires="x14">
            <control shapeId="8243" r:id="rId39" name="Check Box 51">
              <controlPr defaultSize="0" autoFill="0" autoLine="0" autoPict="0">
                <anchor moveWithCells="1">
                  <from>
                    <xdr:col>1</xdr:col>
                    <xdr:colOff>3190875</xdr:colOff>
                    <xdr:row>25</xdr:row>
                    <xdr:rowOff>438150</xdr:rowOff>
                  </from>
                  <to>
                    <xdr:col>2</xdr:col>
                    <xdr:colOff>2733675</xdr:colOff>
                    <xdr:row>25</xdr:row>
                    <xdr:rowOff>647700</xdr:rowOff>
                  </to>
                </anchor>
              </controlPr>
            </control>
          </mc:Choice>
        </mc:AlternateContent>
        <mc:AlternateContent xmlns:mc="http://schemas.openxmlformats.org/markup-compatibility/2006">
          <mc:Choice Requires="x14">
            <control shapeId="8244" r:id="rId40" name="Check Box 52">
              <controlPr defaultSize="0" autoFill="0" autoLine="0" autoPict="0">
                <anchor moveWithCells="1">
                  <from>
                    <xdr:col>1</xdr:col>
                    <xdr:colOff>3190875</xdr:colOff>
                    <xdr:row>25</xdr:row>
                    <xdr:rowOff>600075</xdr:rowOff>
                  </from>
                  <to>
                    <xdr:col>2</xdr:col>
                    <xdr:colOff>2733675</xdr:colOff>
                    <xdr:row>25</xdr:row>
                    <xdr:rowOff>809625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32"/>
  <sheetViews>
    <sheetView workbookViewId="0">
      <selection activeCell="D14" sqref="D14"/>
    </sheetView>
  </sheetViews>
  <sheetFormatPr defaultRowHeight="15" x14ac:dyDescent="0.25"/>
  <cols>
    <col min="1" max="1" width="5.7109375" style="67" customWidth="1"/>
    <col min="2" max="2" width="40.140625" style="67" customWidth="1"/>
    <col min="3" max="3" width="11.7109375" style="67" bestFit="1" customWidth="1"/>
    <col min="4" max="4" width="69.7109375" style="67" bestFit="1" customWidth="1"/>
    <col min="5" max="5" width="2.5703125" style="67" customWidth="1"/>
    <col min="6" max="6" width="24" style="17" customWidth="1"/>
    <col min="7" max="7" width="11.5703125" style="15" hidden="1" customWidth="1"/>
    <col min="8" max="8" width="18" style="15" hidden="1" customWidth="1"/>
    <col min="9" max="9" width="10" style="16" hidden="1" customWidth="1"/>
    <col min="10" max="10" width="9.140625" style="16" hidden="1" customWidth="1"/>
    <col min="11" max="13" width="9.140625" style="16" customWidth="1"/>
    <col min="14" max="36" width="9.140625" style="16"/>
    <col min="37" max="16384" width="9.140625" style="18"/>
  </cols>
  <sheetData>
    <row r="1" spans="1:17" ht="81" customHeight="1" x14ac:dyDescent="0.25">
      <c r="A1" s="194" t="s">
        <v>133</v>
      </c>
      <c r="B1" s="195"/>
      <c r="C1" s="195"/>
      <c r="D1" s="195"/>
      <c r="E1" s="13"/>
      <c r="F1" s="14"/>
      <c r="L1" s="17"/>
    </row>
    <row r="2" spans="1:17" s="16" customFormat="1" x14ac:dyDescent="0.25">
      <c r="A2" s="23"/>
      <c r="B2" s="81" t="s">
        <v>134</v>
      </c>
      <c r="C2" s="81"/>
      <c r="D2" s="81">
        <f>'[1]A Company Info'!$C$3</f>
        <v>0</v>
      </c>
      <c r="E2" s="82"/>
      <c r="F2" s="27"/>
      <c r="G2" s="28"/>
    </row>
    <row r="3" spans="1:17" s="16" customFormat="1" x14ac:dyDescent="0.25">
      <c r="A3" s="23"/>
      <c r="B3" s="83" t="s">
        <v>135</v>
      </c>
      <c r="C3" s="83"/>
      <c r="D3" s="83">
        <f>'[1]A Company Info'!$C$10</f>
        <v>0</v>
      </c>
      <c r="E3" s="82"/>
      <c r="F3" s="28"/>
      <c r="G3" s="30"/>
    </row>
    <row r="4" spans="1:17" s="16" customFormat="1" x14ac:dyDescent="0.25">
      <c r="A4" s="23"/>
      <c r="B4" s="83" t="s">
        <v>136</v>
      </c>
      <c r="C4" s="83"/>
      <c r="D4" s="84">
        <f>'[1]A Company Info'!$C$12</f>
        <v>0</v>
      </c>
      <c r="E4" s="82"/>
      <c r="F4" s="28"/>
      <c r="G4" s="28"/>
      <c r="H4" s="31"/>
      <c r="I4" s="31"/>
      <c r="J4" s="31"/>
      <c r="K4" s="31"/>
      <c r="L4" s="31"/>
      <c r="M4" s="31"/>
      <c r="N4" s="31"/>
      <c r="O4" s="31"/>
      <c r="P4" s="31"/>
      <c r="Q4" s="31"/>
    </row>
    <row r="5" spans="1:17" s="16" customFormat="1" x14ac:dyDescent="0.25">
      <c r="A5" s="23"/>
      <c r="B5" s="83" t="s">
        <v>137</v>
      </c>
      <c r="C5" s="83"/>
      <c r="D5" s="83">
        <f>'[1]A Company Info'!$C$14</f>
        <v>0</v>
      </c>
      <c r="E5" s="82"/>
      <c r="F5" s="28"/>
      <c r="G5" s="28"/>
      <c r="H5" s="31"/>
      <c r="I5" s="31"/>
      <c r="J5" s="31"/>
      <c r="K5" s="31"/>
      <c r="L5" s="31"/>
      <c r="M5" s="31"/>
      <c r="N5" s="31"/>
      <c r="O5" s="31"/>
      <c r="P5" s="31"/>
      <c r="Q5" s="31"/>
    </row>
    <row r="6" spans="1:17" s="16" customFormat="1" x14ac:dyDescent="0.25">
      <c r="A6" s="23"/>
      <c r="B6" s="83" t="s">
        <v>138</v>
      </c>
      <c r="C6" s="83"/>
      <c r="D6" s="83">
        <f>'[1]A Company Info'!$C$32</f>
        <v>0</v>
      </c>
      <c r="E6" s="82"/>
      <c r="F6" s="28"/>
      <c r="G6" s="28"/>
      <c r="H6" s="31"/>
      <c r="I6" s="31"/>
      <c r="J6" s="31"/>
      <c r="K6" s="31"/>
      <c r="L6" s="31"/>
      <c r="M6" s="31"/>
      <c r="N6" s="31"/>
      <c r="O6" s="31"/>
      <c r="P6" s="31"/>
      <c r="Q6" s="31"/>
    </row>
    <row r="7" spans="1:17" s="16" customFormat="1" x14ac:dyDescent="0.25">
      <c r="A7" s="23"/>
      <c r="B7" s="79"/>
      <c r="C7" s="79"/>
      <c r="D7" s="79"/>
      <c r="E7" s="82"/>
      <c r="F7" s="28"/>
      <c r="G7" s="28"/>
      <c r="H7" s="31"/>
      <c r="I7" s="31"/>
      <c r="J7" s="31"/>
      <c r="K7" s="31"/>
      <c r="L7" s="31"/>
      <c r="M7" s="31"/>
      <c r="N7" s="31"/>
      <c r="O7" s="31"/>
      <c r="P7" s="31"/>
      <c r="Q7" s="31"/>
    </row>
    <row r="8" spans="1:17" s="16" customFormat="1" x14ac:dyDescent="0.25">
      <c r="A8" s="23"/>
      <c r="B8" s="85" t="s">
        <v>139</v>
      </c>
      <c r="C8" s="83"/>
      <c r="D8" s="79"/>
      <c r="E8" s="82"/>
      <c r="F8" s="28"/>
      <c r="G8" s="28"/>
      <c r="H8" s="31"/>
      <c r="I8" s="31"/>
      <c r="J8" s="31"/>
      <c r="K8" s="31"/>
      <c r="L8" s="31"/>
      <c r="M8" s="31"/>
      <c r="N8" s="31"/>
      <c r="O8" s="31"/>
      <c r="P8" s="31"/>
      <c r="Q8" s="31"/>
    </row>
    <row r="9" spans="1:17" s="16" customFormat="1" x14ac:dyDescent="0.25">
      <c r="A9" s="23"/>
      <c r="B9" s="20" t="s">
        <v>140</v>
      </c>
      <c r="C9" s="83"/>
      <c r="D9" s="86" t="s">
        <v>141</v>
      </c>
      <c r="E9" s="82"/>
      <c r="F9" s="28"/>
      <c r="G9" s="28"/>
      <c r="H9" s="31"/>
      <c r="I9" s="31"/>
      <c r="J9" s="31"/>
      <c r="K9" s="31"/>
      <c r="L9" s="31"/>
      <c r="M9" s="31"/>
      <c r="N9" s="31"/>
      <c r="O9" s="31"/>
      <c r="P9" s="31"/>
      <c r="Q9" s="31"/>
    </row>
    <row r="10" spans="1:17" s="16" customFormat="1" ht="16.5" x14ac:dyDescent="0.2">
      <c r="A10" s="23"/>
      <c r="B10" s="32" t="str">
        <f>'[1]G Training'!A1</f>
        <v xml:space="preserve">SECTION G - Training &amp; Employment </v>
      </c>
      <c r="C10" s="32"/>
      <c r="D10" s="87" t="str">
        <f>IF(G10&gt;0,(CONCATENATE("You have failed to fully answer "&amp;G10&amp;" out of the 1 questions in this section")),"Complete")</f>
        <v>You have failed to fully answer 1 out of the 1 questions in this section</v>
      </c>
      <c r="E10" s="88"/>
      <c r="F10" s="103"/>
      <c r="G10" s="100">
        <f>'G Training'!C20</f>
        <v>1</v>
      </c>
      <c r="H10" s="31"/>
      <c r="I10" s="101"/>
      <c r="J10" s="102"/>
      <c r="K10" s="31"/>
      <c r="L10" s="31"/>
      <c r="M10" s="31"/>
      <c r="N10" s="31"/>
      <c r="O10" s="31"/>
      <c r="P10" s="31"/>
      <c r="Q10" s="31"/>
    </row>
    <row r="11" spans="1:17" s="16" customFormat="1" x14ac:dyDescent="0.2">
      <c r="A11" s="23"/>
      <c r="B11" s="79" t="s">
        <v>98</v>
      </c>
      <c r="C11" s="79"/>
      <c r="D11" s="87" t="str">
        <f>IF(G11&gt;0,(CONCATENATE("You have failed to fully answer "&amp;G11&amp;" out of the 14 questions in this section")),"Complete")</f>
        <v>You have failed to fully answer 4 out of the 14 questions in this section</v>
      </c>
      <c r="E11" s="88"/>
      <c r="F11" s="28"/>
      <c r="G11" s="100">
        <f>'I Data Protection'!$C$200</f>
        <v>4</v>
      </c>
      <c r="H11" s="100">
        <f>'I Data Protection'!$C$202</f>
        <v>4</v>
      </c>
      <c r="I11" s="101"/>
      <c r="J11" s="102"/>
      <c r="K11" s="31"/>
      <c r="L11" s="31"/>
      <c r="M11" s="31"/>
      <c r="N11" s="31"/>
      <c r="O11" s="31"/>
      <c r="P11" s="31"/>
      <c r="Q11" s="31"/>
    </row>
    <row r="12" spans="1:17" s="16" customFormat="1" x14ac:dyDescent="0.2">
      <c r="A12" s="23"/>
      <c r="B12" s="79"/>
      <c r="C12" s="79"/>
      <c r="D12" s="87" t="str">
        <f>IF(H11&gt;0,(CONCATENATE("However there is "&amp;H11&amp;" questions that require review by Andium Homes")),"Complete")</f>
        <v>However there is 4 questions that require review by Andium Homes</v>
      </c>
      <c r="E12" s="88"/>
      <c r="F12" s="28"/>
      <c r="G12" s="100"/>
      <c r="H12" s="100"/>
      <c r="I12" s="101"/>
      <c r="J12" s="102"/>
      <c r="K12" s="31"/>
      <c r="L12" s="31"/>
      <c r="M12" s="31"/>
      <c r="N12" s="31"/>
      <c r="O12" s="31"/>
      <c r="P12" s="31"/>
      <c r="Q12" s="31"/>
    </row>
    <row r="13" spans="1:17" s="16" customFormat="1" x14ac:dyDescent="0.2">
      <c r="A13" s="23"/>
      <c r="B13" s="80" t="s">
        <v>155</v>
      </c>
      <c r="C13" s="80"/>
      <c r="D13" s="87" t="str">
        <f>IF(G13&gt;0,(CONCATENATE("You have failed to fully answer "&amp;G13&amp;" out of the 25 questions in this section")),"Complete")</f>
        <v>You have failed to fully answer 21 out of the 25 questions in this section</v>
      </c>
      <c r="E13" s="88"/>
      <c r="F13" s="28"/>
      <c r="G13" s="100">
        <f>'H Cyber Security'!$C$218</f>
        <v>21</v>
      </c>
      <c r="H13" s="100">
        <f>'H Cyber Security'!$C$220</f>
        <v>2</v>
      </c>
      <c r="I13" s="133"/>
      <c r="J13" s="102"/>
      <c r="K13" s="31"/>
      <c r="L13" s="31"/>
      <c r="M13" s="31"/>
      <c r="N13" s="31"/>
      <c r="O13" s="31"/>
      <c r="P13" s="31"/>
      <c r="Q13" s="31"/>
    </row>
    <row r="14" spans="1:17" s="16" customFormat="1" x14ac:dyDescent="0.2">
      <c r="A14" s="23"/>
      <c r="B14" s="80"/>
      <c r="C14" s="80"/>
      <c r="D14" s="87" t="str">
        <f>IF(H13&gt;0,(CONCATENATE("However there is "&amp;H13&amp;" questions that require review by Andium Homes")),"Complete")</f>
        <v>However there is 2 questions that require review by Andium Homes</v>
      </c>
      <c r="E14" s="88"/>
      <c r="F14" s="28"/>
      <c r="G14" s="100"/>
      <c r="H14" s="100"/>
      <c r="I14" s="133"/>
      <c r="J14" s="102"/>
      <c r="K14" s="31"/>
      <c r="L14" s="31"/>
      <c r="M14" s="31"/>
      <c r="N14" s="31"/>
      <c r="O14" s="31"/>
      <c r="P14" s="31"/>
      <c r="Q14" s="31"/>
    </row>
    <row r="15" spans="1:17" s="16" customFormat="1" ht="16.5" x14ac:dyDescent="0.25">
      <c r="A15" s="23"/>
      <c r="B15" s="32"/>
      <c r="C15" s="32"/>
      <c r="D15" s="87"/>
      <c r="E15" s="82"/>
      <c r="F15" s="103"/>
      <c r="H15" s="31"/>
      <c r="I15" s="31"/>
      <c r="J15" s="31"/>
      <c r="K15" s="31"/>
      <c r="L15" s="31"/>
      <c r="M15" s="31"/>
      <c r="N15" s="31"/>
      <c r="O15" s="31"/>
      <c r="P15" s="31"/>
      <c r="Q15" s="31"/>
    </row>
    <row r="16" spans="1:17" s="16" customFormat="1" x14ac:dyDescent="0.25">
      <c r="A16" s="89"/>
      <c r="B16" s="90" t="s">
        <v>142</v>
      </c>
      <c r="C16" s="91"/>
      <c r="D16" s="92" t="str">
        <f>CONCATENATE(ROUND(H16,0), "% Complete")</f>
        <v>32% Complete</v>
      </c>
      <c r="E16" s="93"/>
      <c r="F16" s="30"/>
      <c r="G16" s="28">
        <f>SUM(G10:G15)</f>
        <v>26</v>
      </c>
      <c r="H16" s="104">
        <f>100-(100/38)*G16</f>
        <v>31.578947368421041</v>
      </c>
      <c r="I16" s="31"/>
      <c r="J16" s="31"/>
      <c r="K16" s="31"/>
      <c r="L16" s="31"/>
      <c r="M16" s="31"/>
      <c r="N16" s="31"/>
      <c r="O16" s="31"/>
      <c r="P16" s="31"/>
      <c r="Q16" s="31"/>
    </row>
    <row r="17" spans="1:17" s="16" customFormat="1" x14ac:dyDescent="0.25">
      <c r="A17" s="44"/>
      <c r="B17" s="96"/>
      <c r="C17" s="96"/>
      <c r="D17" s="94"/>
      <c r="E17" s="95"/>
      <c r="F17" s="41"/>
      <c r="G17" s="30"/>
      <c r="H17" s="31"/>
      <c r="I17" s="31"/>
      <c r="J17" s="31"/>
      <c r="K17" s="31"/>
      <c r="L17" s="31"/>
      <c r="M17" s="31"/>
      <c r="N17" s="31"/>
      <c r="O17" s="31"/>
      <c r="P17" s="31"/>
      <c r="Q17" s="31"/>
    </row>
    <row r="18" spans="1:17" s="16" customFormat="1" x14ac:dyDescent="0.25">
      <c r="A18" s="196" t="s">
        <v>143</v>
      </c>
      <c r="B18" s="197"/>
      <c r="C18" s="197"/>
      <c r="D18" s="197"/>
      <c r="E18" s="198"/>
      <c r="F18" s="41"/>
      <c r="G18" s="30"/>
      <c r="H18" s="31"/>
      <c r="I18" s="31"/>
      <c r="J18" s="31"/>
      <c r="K18" s="31"/>
      <c r="L18" s="31"/>
      <c r="M18" s="31"/>
      <c r="N18" s="31"/>
      <c r="O18" s="31"/>
      <c r="P18" s="31"/>
      <c r="Q18" s="31"/>
    </row>
    <row r="19" spans="1:17" s="16" customFormat="1" x14ac:dyDescent="0.25">
      <c r="A19" s="196" t="s">
        <v>144</v>
      </c>
      <c r="B19" s="197"/>
      <c r="C19" s="197"/>
      <c r="D19" s="197"/>
      <c r="E19" s="198"/>
      <c r="F19" s="30"/>
      <c r="G19" s="30"/>
      <c r="H19" s="33"/>
      <c r="I19" s="31"/>
      <c r="J19" s="31"/>
      <c r="K19" s="31"/>
      <c r="L19" s="31"/>
      <c r="M19" s="31"/>
      <c r="N19" s="31"/>
      <c r="O19" s="31"/>
      <c r="P19" s="31"/>
      <c r="Q19" s="31"/>
    </row>
    <row r="20" spans="1:17" s="16" customFormat="1" ht="15.75" thickBot="1" x14ac:dyDescent="0.3">
      <c r="A20" s="46"/>
      <c r="B20" s="47"/>
      <c r="C20" s="47"/>
      <c r="D20" s="47"/>
      <c r="E20" s="97"/>
      <c r="F20" s="30"/>
      <c r="G20" s="50"/>
      <c r="H20" s="51"/>
      <c r="I20" s="31"/>
      <c r="J20" s="31"/>
      <c r="K20" s="31"/>
      <c r="L20" s="31"/>
      <c r="M20" s="31"/>
      <c r="N20" s="31"/>
      <c r="O20" s="31"/>
      <c r="P20" s="31"/>
      <c r="Q20" s="31"/>
    </row>
    <row r="21" spans="1:17" s="16" customFormat="1" x14ac:dyDescent="0.25">
      <c r="A21" s="15"/>
      <c r="B21" s="15"/>
      <c r="C21" s="15"/>
      <c r="D21" s="15"/>
      <c r="E21" s="15"/>
      <c r="F21" s="17"/>
      <c r="G21" s="15"/>
      <c r="H21" s="53"/>
      <c r="I21" s="31"/>
      <c r="J21" s="31"/>
      <c r="K21" s="31"/>
      <c r="L21" s="31"/>
      <c r="M21" s="31"/>
      <c r="N21" s="31"/>
      <c r="O21" s="31"/>
      <c r="P21" s="31"/>
      <c r="Q21" s="31"/>
    </row>
    <row r="22" spans="1:17" s="16" customFormat="1" hidden="1" x14ac:dyDescent="0.25">
      <c r="A22" s="15"/>
      <c r="B22" s="15"/>
      <c r="C22" s="15"/>
      <c r="D22" s="15"/>
      <c r="E22" s="15"/>
      <c r="F22" s="17"/>
      <c r="G22" s="15"/>
      <c r="H22" s="54"/>
    </row>
    <row r="23" spans="1:17" s="16" customFormat="1" hidden="1" x14ac:dyDescent="0.25">
      <c r="A23" s="15"/>
      <c r="B23" s="55" t="s">
        <v>83</v>
      </c>
      <c r="C23" s="51"/>
      <c r="D23" s="15"/>
      <c r="E23" s="15"/>
      <c r="F23" s="17"/>
      <c r="G23" s="15"/>
      <c r="H23" s="54"/>
    </row>
    <row r="24" spans="1:17" s="16" customFormat="1" ht="15.75" hidden="1" thickBot="1" x14ac:dyDescent="0.3">
      <c r="A24" s="51"/>
      <c r="B24" s="57" t="s">
        <v>84</v>
      </c>
      <c r="C24" s="51"/>
      <c r="D24" s="51"/>
      <c r="E24" s="51"/>
      <c r="F24" s="17"/>
      <c r="G24" s="15"/>
      <c r="H24" s="54"/>
    </row>
    <row r="25" spans="1:17" s="16" customFormat="1" hidden="1" x14ac:dyDescent="0.25">
      <c r="A25" s="51"/>
      <c r="B25" s="51"/>
      <c r="C25" s="51"/>
      <c r="D25" s="51"/>
      <c r="E25" s="51"/>
      <c r="F25" s="17"/>
      <c r="G25" s="15"/>
      <c r="H25" s="15"/>
    </row>
    <row r="26" spans="1:17" s="16" customFormat="1" hidden="1" x14ac:dyDescent="0.25">
      <c r="A26" s="51"/>
      <c r="B26" s="59" t="s">
        <v>85</v>
      </c>
      <c r="C26" s="33"/>
      <c r="D26" s="51"/>
      <c r="E26" s="51"/>
      <c r="F26" s="17"/>
      <c r="G26" s="15"/>
      <c r="H26" s="15"/>
    </row>
    <row r="27" spans="1:17" s="16" customFormat="1" hidden="1" x14ac:dyDescent="0.25">
      <c r="A27" s="51"/>
      <c r="B27" s="60" t="s">
        <v>86</v>
      </c>
      <c r="C27" s="33"/>
      <c r="D27" s="51"/>
      <c r="E27" s="51"/>
      <c r="F27" s="17"/>
      <c r="G27" s="15"/>
      <c r="H27" s="15"/>
    </row>
    <row r="28" spans="1:17" s="16" customFormat="1" hidden="1" x14ac:dyDescent="0.25">
      <c r="A28" s="51"/>
      <c r="B28" s="60" t="s">
        <v>87</v>
      </c>
      <c r="C28" s="33"/>
      <c r="D28" s="51"/>
      <c r="E28" s="51"/>
      <c r="F28" s="17"/>
      <c r="G28" s="15"/>
      <c r="H28" s="15"/>
    </row>
    <row r="29" spans="1:17" s="16" customFormat="1" hidden="1" x14ac:dyDescent="0.25">
      <c r="A29" s="51"/>
      <c r="B29" s="60" t="s">
        <v>88</v>
      </c>
      <c r="C29" s="33"/>
      <c r="D29" s="51"/>
      <c r="E29" s="51"/>
      <c r="F29" s="17"/>
      <c r="G29" s="15"/>
      <c r="H29" s="15"/>
    </row>
    <row r="30" spans="1:17" s="16" customFormat="1" hidden="1" x14ac:dyDescent="0.25">
      <c r="A30" s="51"/>
      <c r="B30" s="60" t="s">
        <v>89</v>
      </c>
      <c r="C30" s="33"/>
      <c r="D30" s="51"/>
      <c r="E30" s="51"/>
      <c r="F30" s="17"/>
      <c r="G30" s="15"/>
      <c r="H30" s="15"/>
    </row>
    <row r="31" spans="1:17" s="16" customFormat="1" hidden="1" x14ac:dyDescent="0.25">
      <c r="A31" s="51"/>
      <c r="B31" s="60" t="s">
        <v>90</v>
      </c>
      <c r="C31" s="33"/>
      <c r="D31" s="51"/>
      <c r="E31" s="51"/>
      <c r="F31" s="17"/>
      <c r="G31" s="15"/>
      <c r="H31" s="15"/>
    </row>
    <row r="32" spans="1:17" s="16" customFormat="1" hidden="1" x14ac:dyDescent="0.25">
      <c r="A32" s="51"/>
      <c r="B32" s="60" t="s">
        <v>91</v>
      </c>
      <c r="C32" s="33"/>
      <c r="D32" s="51"/>
      <c r="E32" s="51"/>
      <c r="F32" s="17"/>
      <c r="G32" s="15"/>
      <c r="H32" s="15"/>
    </row>
    <row r="33" spans="1:8" s="16" customFormat="1" ht="15.75" hidden="1" thickBot="1" x14ac:dyDescent="0.3">
      <c r="A33" s="51"/>
      <c r="B33" s="61" t="s">
        <v>92</v>
      </c>
      <c r="C33" s="33"/>
      <c r="D33" s="51"/>
      <c r="E33" s="51"/>
      <c r="F33" s="17"/>
      <c r="G33" s="15"/>
      <c r="H33" s="15"/>
    </row>
    <row r="34" spans="1:8" s="16" customFormat="1" hidden="1" x14ac:dyDescent="0.25">
      <c r="A34" s="51"/>
      <c r="B34" s="51"/>
      <c r="C34" s="51"/>
      <c r="D34" s="51"/>
      <c r="E34" s="51"/>
      <c r="F34" s="17"/>
      <c r="G34" s="15"/>
      <c r="H34" s="15"/>
    </row>
    <row r="35" spans="1:8" s="16" customFormat="1" hidden="1" x14ac:dyDescent="0.25">
      <c r="A35" s="51"/>
      <c r="B35" s="62" t="s">
        <v>93</v>
      </c>
      <c r="C35" s="98"/>
      <c r="D35" s="51"/>
      <c r="E35" s="51"/>
      <c r="F35" s="17"/>
      <c r="G35" s="15"/>
      <c r="H35" s="15"/>
    </row>
    <row r="36" spans="1:8" s="16" customFormat="1" hidden="1" x14ac:dyDescent="0.25">
      <c r="A36" s="51"/>
      <c r="B36" s="63" t="s">
        <v>94</v>
      </c>
      <c r="C36" s="98"/>
      <c r="D36" s="51"/>
      <c r="E36" s="51"/>
      <c r="F36" s="17"/>
      <c r="G36" s="15"/>
      <c r="H36" s="15"/>
    </row>
    <row r="37" spans="1:8" s="16" customFormat="1" hidden="1" x14ac:dyDescent="0.25">
      <c r="A37" s="51"/>
      <c r="B37" s="63" t="s">
        <v>95</v>
      </c>
      <c r="C37" s="98"/>
      <c r="D37" s="51"/>
      <c r="E37" s="51"/>
      <c r="F37" s="17"/>
      <c r="G37" s="15"/>
      <c r="H37" s="15"/>
    </row>
    <row r="38" spans="1:8" s="16" customFormat="1" hidden="1" x14ac:dyDescent="0.25">
      <c r="A38" s="31"/>
      <c r="B38" s="63" t="s">
        <v>96</v>
      </c>
      <c r="C38" s="98"/>
      <c r="D38" s="31"/>
      <c r="E38" s="31"/>
      <c r="F38" s="17"/>
      <c r="G38" s="15"/>
      <c r="H38" s="15"/>
    </row>
    <row r="39" spans="1:8" s="16" customFormat="1" ht="15.75" hidden="1" thickBot="1" x14ac:dyDescent="0.3">
      <c r="A39" s="31"/>
      <c r="B39" s="65" t="s">
        <v>97</v>
      </c>
      <c r="C39" s="98"/>
      <c r="D39" s="31"/>
      <c r="E39" s="31"/>
      <c r="F39" s="17"/>
      <c r="G39" s="15"/>
      <c r="H39" s="15"/>
    </row>
    <row r="40" spans="1:8" s="16" customFormat="1" hidden="1" x14ac:dyDescent="0.25">
      <c r="A40" s="31"/>
      <c r="B40" s="15"/>
      <c r="C40" s="15"/>
      <c r="D40" s="31"/>
      <c r="E40" s="31"/>
      <c r="F40" s="17"/>
      <c r="G40" s="15"/>
      <c r="H40" s="15"/>
    </row>
    <row r="41" spans="1:8" s="16" customFormat="1" hidden="1" x14ac:dyDescent="0.25">
      <c r="A41" s="31"/>
      <c r="B41" s="15"/>
      <c r="C41" s="15"/>
      <c r="D41" s="31"/>
      <c r="E41" s="31"/>
      <c r="F41" s="17"/>
      <c r="G41" s="15"/>
      <c r="H41" s="15"/>
    </row>
    <row r="42" spans="1:8" s="16" customFormat="1" hidden="1" x14ac:dyDescent="0.25">
      <c r="A42" s="31"/>
      <c r="B42" s="55">
        <v>1900</v>
      </c>
      <c r="C42" s="51"/>
      <c r="D42" s="31"/>
      <c r="E42" s="31"/>
      <c r="F42" s="17"/>
      <c r="G42" s="15"/>
      <c r="H42" s="15"/>
    </row>
    <row r="43" spans="1:8" s="16" customFormat="1" hidden="1" x14ac:dyDescent="0.25">
      <c r="A43" s="31"/>
      <c r="B43" s="56">
        <v>1901</v>
      </c>
      <c r="C43" s="51"/>
      <c r="D43" s="31"/>
      <c r="E43" s="31"/>
      <c r="F43" s="17"/>
      <c r="G43" s="15"/>
      <c r="H43" s="15"/>
    </row>
    <row r="44" spans="1:8" s="16" customFormat="1" hidden="1" x14ac:dyDescent="0.25">
      <c r="A44" s="31"/>
      <c r="B44" s="56">
        <v>1902</v>
      </c>
      <c r="C44" s="51"/>
      <c r="D44" s="31"/>
      <c r="E44" s="31"/>
      <c r="F44" s="17"/>
      <c r="G44" s="15"/>
      <c r="H44" s="15"/>
    </row>
    <row r="45" spans="1:8" s="16" customFormat="1" hidden="1" x14ac:dyDescent="0.25">
      <c r="A45" s="31"/>
      <c r="B45" s="56">
        <v>1903</v>
      </c>
      <c r="C45" s="51"/>
      <c r="D45" s="31"/>
      <c r="E45" s="31"/>
      <c r="F45" s="17"/>
      <c r="G45" s="15"/>
      <c r="H45" s="15"/>
    </row>
    <row r="46" spans="1:8" s="16" customFormat="1" hidden="1" x14ac:dyDescent="0.25">
      <c r="A46" s="31"/>
      <c r="B46" s="56">
        <v>1904</v>
      </c>
      <c r="C46" s="51"/>
      <c r="D46" s="31"/>
      <c r="E46" s="31"/>
      <c r="F46" s="17"/>
      <c r="G46" s="15"/>
      <c r="H46" s="15"/>
    </row>
    <row r="47" spans="1:8" s="16" customFormat="1" hidden="1" x14ac:dyDescent="0.25">
      <c r="A47" s="31"/>
      <c r="B47" s="56">
        <v>1905</v>
      </c>
      <c r="C47" s="51"/>
      <c r="D47" s="31"/>
      <c r="E47" s="31"/>
      <c r="F47" s="17"/>
      <c r="G47" s="15"/>
      <c r="H47" s="15"/>
    </row>
    <row r="48" spans="1:8" s="16" customFormat="1" hidden="1" x14ac:dyDescent="0.25">
      <c r="A48" s="31"/>
      <c r="B48" s="56">
        <v>1906</v>
      </c>
      <c r="C48" s="51"/>
      <c r="D48" s="31"/>
      <c r="E48" s="31"/>
      <c r="F48" s="17"/>
      <c r="G48" s="15"/>
      <c r="H48" s="15"/>
    </row>
    <row r="49" spans="1:8" s="16" customFormat="1" hidden="1" x14ac:dyDescent="0.25">
      <c r="A49" s="51"/>
      <c r="B49" s="56">
        <v>1907</v>
      </c>
      <c r="C49" s="51"/>
      <c r="D49" s="51"/>
      <c r="E49" s="51"/>
      <c r="F49" s="17"/>
      <c r="G49" s="15"/>
      <c r="H49" s="15"/>
    </row>
    <row r="50" spans="1:8" s="16" customFormat="1" hidden="1" x14ac:dyDescent="0.25">
      <c r="A50" s="51"/>
      <c r="B50" s="56">
        <v>1908</v>
      </c>
      <c r="C50" s="51"/>
      <c r="D50" s="51"/>
      <c r="E50" s="51"/>
      <c r="F50" s="17"/>
      <c r="G50" s="15"/>
      <c r="H50" s="15"/>
    </row>
    <row r="51" spans="1:8" s="16" customFormat="1" hidden="1" x14ac:dyDescent="0.25">
      <c r="A51" s="51"/>
      <c r="B51" s="56">
        <v>1909</v>
      </c>
      <c r="C51" s="51"/>
      <c r="D51" s="51"/>
      <c r="E51" s="51"/>
      <c r="F51" s="17"/>
      <c r="G51" s="15"/>
      <c r="H51" s="15"/>
    </row>
    <row r="52" spans="1:8" s="16" customFormat="1" hidden="1" x14ac:dyDescent="0.25">
      <c r="A52" s="51"/>
      <c r="B52" s="56">
        <v>1910</v>
      </c>
      <c r="C52" s="51"/>
      <c r="D52" s="51"/>
      <c r="E52" s="51"/>
      <c r="F52" s="17"/>
      <c r="G52" s="15"/>
      <c r="H52" s="15"/>
    </row>
    <row r="53" spans="1:8" s="16" customFormat="1" hidden="1" x14ac:dyDescent="0.25">
      <c r="A53" s="51"/>
      <c r="B53" s="56">
        <v>1911</v>
      </c>
      <c r="C53" s="51"/>
      <c r="D53" s="51"/>
      <c r="E53" s="51"/>
      <c r="F53" s="17"/>
      <c r="G53" s="15"/>
      <c r="H53" s="15"/>
    </row>
    <row r="54" spans="1:8" s="16" customFormat="1" hidden="1" x14ac:dyDescent="0.25">
      <c r="A54" s="51"/>
      <c r="B54" s="56">
        <v>1912</v>
      </c>
      <c r="C54" s="51"/>
      <c r="D54" s="51"/>
      <c r="E54" s="51"/>
      <c r="F54" s="17"/>
      <c r="G54" s="15"/>
      <c r="H54" s="15"/>
    </row>
    <row r="55" spans="1:8" s="16" customFormat="1" hidden="1" x14ac:dyDescent="0.25">
      <c r="A55" s="51"/>
      <c r="B55" s="56">
        <v>1913</v>
      </c>
      <c r="C55" s="51"/>
      <c r="D55" s="51"/>
      <c r="E55" s="51"/>
      <c r="F55" s="17"/>
      <c r="G55" s="15"/>
      <c r="H55" s="15"/>
    </row>
    <row r="56" spans="1:8" s="16" customFormat="1" hidden="1" x14ac:dyDescent="0.25">
      <c r="A56" s="51"/>
      <c r="B56" s="56">
        <v>1914</v>
      </c>
      <c r="C56" s="51"/>
      <c r="D56" s="51"/>
      <c r="E56" s="51"/>
      <c r="F56" s="17"/>
      <c r="G56" s="15"/>
      <c r="H56" s="15"/>
    </row>
    <row r="57" spans="1:8" s="16" customFormat="1" hidden="1" x14ac:dyDescent="0.25">
      <c r="A57" s="51"/>
      <c r="B57" s="56">
        <v>1915</v>
      </c>
      <c r="C57" s="51"/>
      <c r="D57" s="51"/>
      <c r="E57" s="51"/>
      <c r="F57" s="17"/>
      <c r="G57" s="15"/>
      <c r="H57" s="15"/>
    </row>
    <row r="58" spans="1:8" s="16" customFormat="1" hidden="1" x14ac:dyDescent="0.25">
      <c r="A58" s="51"/>
      <c r="B58" s="56">
        <v>1916</v>
      </c>
      <c r="C58" s="51"/>
      <c r="D58" s="51"/>
      <c r="E58" s="51"/>
      <c r="F58" s="17"/>
      <c r="G58" s="15"/>
      <c r="H58" s="15"/>
    </row>
    <row r="59" spans="1:8" s="16" customFormat="1" hidden="1" x14ac:dyDescent="0.25">
      <c r="A59" s="51"/>
      <c r="B59" s="56">
        <v>1917</v>
      </c>
      <c r="C59" s="51"/>
      <c r="D59" s="51"/>
      <c r="E59" s="51"/>
      <c r="F59" s="17"/>
      <c r="G59" s="15"/>
      <c r="H59" s="15"/>
    </row>
    <row r="60" spans="1:8" s="16" customFormat="1" hidden="1" x14ac:dyDescent="0.25">
      <c r="A60" s="51"/>
      <c r="B60" s="56">
        <v>1918</v>
      </c>
      <c r="C60" s="51"/>
      <c r="D60" s="51"/>
      <c r="E60" s="51"/>
      <c r="F60" s="17"/>
      <c r="G60" s="15"/>
      <c r="H60" s="15"/>
    </row>
    <row r="61" spans="1:8" s="16" customFormat="1" hidden="1" x14ac:dyDescent="0.25">
      <c r="A61" s="51"/>
      <c r="B61" s="56">
        <v>1919</v>
      </c>
      <c r="C61" s="51"/>
      <c r="D61" s="51"/>
      <c r="E61" s="51"/>
      <c r="F61" s="17"/>
      <c r="G61" s="15"/>
      <c r="H61" s="15"/>
    </row>
    <row r="62" spans="1:8" s="16" customFormat="1" hidden="1" x14ac:dyDescent="0.25">
      <c r="A62" s="15"/>
      <c r="B62" s="56">
        <v>1920</v>
      </c>
      <c r="C62" s="51"/>
      <c r="D62" s="15"/>
      <c r="E62" s="15"/>
      <c r="F62" s="17"/>
      <c r="G62" s="15"/>
      <c r="H62" s="15"/>
    </row>
    <row r="63" spans="1:8" s="16" customFormat="1" hidden="1" x14ac:dyDescent="0.25">
      <c r="A63" s="15"/>
      <c r="B63" s="56">
        <v>1921</v>
      </c>
      <c r="C63" s="51"/>
      <c r="D63" s="15"/>
      <c r="E63" s="15"/>
      <c r="F63" s="17"/>
      <c r="G63" s="15"/>
      <c r="H63" s="15"/>
    </row>
    <row r="64" spans="1:8" s="16" customFormat="1" hidden="1" x14ac:dyDescent="0.25">
      <c r="A64" s="15"/>
      <c r="B64" s="56">
        <v>1922</v>
      </c>
      <c r="C64" s="51"/>
      <c r="D64" s="15"/>
      <c r="E64" s="15"/>
      <c r="F64" s="17"/>
      <c r="G64" s="15"/>
      <c r="H64" s="15"/>
    </row>
    <row r="65" spans="1:8" s="16" customFormat="1" hidden="1" x14ac:dyDescent="0.25">
      <c r="A65" s="15"/>
      <c r="B65" s="56">
        <v>1923</v>
      </c>
      <c r="C65" s="51"/>
      <c r="D65" s="15"/>
      <c r="E65" s="15"/>
      <c r="F65" s="17"/>
      <c r="G65" s="15"/>
      <c r="H65" s="15"/>
    </row>
    <row r="66" spans="1:8" s="16" customFormat="1" hidden="1" x14ac:dyDescent="0.25">
      <c r="A66" s="15"/>
      <c r="B66" s="56">
        <v>1924</v>
      </c>
      <c r="C66" s="51"/>
      <c r="D66" s="15"/>
      <c r="E66" s="15"/>
      <c r="F66" s="17"/>
      <c r="G66" s="15"/>
      <c r="H66" s="15"/>
    </row>
    <row r="67" spans="1:8" s="16" customFormat="1" hidden="1" x14ac:dyDescent="0.25">
      <c r="A67" s="15"/>
      <c r="B67" s="56">
        <v>1925</v>
      </c>
      <c r="C67" s="51"/>
      <c r="D67" s="15"/>
      <c r="E67" s="15"/>
      <c r="F67" s="17"/>
      <c r="G67" s="15"/>
      <c r="H67" s="15"/>
    </row>
    <row r="68" spans="1:8" s="16" customFormat="1" hidden="1" x14ac:dyDescent="0.25">
      <c r="A68" s="15"/>
      <c r="B68" s="56">
        <v>1926</v>
      </c>
      <c r="C68" s="51"/>
      <c r="D68" s="15"/>
      <c r="E68" s="15"/>
      <c r="F68" s="17"/>
      <c r="G68" s="15"/>
      <c r="H68" s="15"/>
    </row>
    <row r="69" spans="1:8" s="16" customFormat="1" hidden="1" x14ac:dyDescent="0.25">
      <c r="A69" s="15"/>
      <c r="B69" s="56">
        <v>1927</v>
      </c>
      <c r="C69" s="51"/>
      <c r="D69" s="15"/>
      <c r="E69" s="15"/>
      <c r="F69" s="17"/>
      <c r="G69" s="15"/>
      <c r="H69" s="15"/>
    </row>
    <row r="70" spans="1:8" s="16" customFormat="1" hidden="1" x14ac:dyDescent="0.25">
      <c r="A70" s="15"/>
      <c r="B70" s="56">
        <v>1928</v>
      </c>
      <c r="C70" s="51"/>
      <c r="D70" s="15"/>
      <c r="E70" s="15"/>
      <c r="F70" s="17"/>
      <c r="G70" s="15"/>
      <c r="H70" s="15"/>
    </row>
    <row r="71" spans="1:8" s="16" customFormat="1" hidden="1" x14ac:dyDescent="0.25">
      <c r="A71" s="15"/>
      <c r="B71" s="56">
        <v>1929</v>
      </c>
      <c r="C71" s="51"/>
      <c r="D71" s="15"/>
      <c r="E71" s="15"/>
      <c r="F71" s="17"/>
      <c r="G71" s="15"/>
      <c r="H71" s="15"/>
    </row>
    <row r="72" spans="1:8" s="16" customFormat="1" hidden="1" x14ac:dyDescent="0.25">
      <c r="A72" s="15"/>
      <c r="B72" s="56">
        <v>1930</v>
      </c>
      <c r="C72" s="51"/>
      <c r="D72" s="15"/>
      <c r="E72" s="15"/>
      <c r="F72" s="17"/>
      <c r="G72" s="15"/>
      <c r="H72" s="15"/>
    </row>
    <row r="73" spans="1:8" s="16" customFormat="1" hidden="1" x14ac:dyDescent="0.25">
      <c r="A73" s="15"/>
      <c r="B73" s="56">
        <v>1931</v>
      </c>
      <c r="C73" s="51"/>
      <c r="D73" s="15"/>
      <c r="E73" s="15"/>
      <c r="F73" s="17"/>
      <c r="G73" s="15"/>
      <c r="H73" s="15"/>
    </row>
    <row r="74" spans="1:8" s="16" customFormat="1" hidden="1" x14ac:dyDescent="0.25">
      <c r="A74" s="15"/>
      <c r="B74" s="56">
        <v>1932</v>
      </c>
      <c r="C74" s="51"/>
      <c r="D74" s="15"/>
      <c r="E74" s="15"/>
      <c r="F74" s="17"/>
      <c r="G74" s="15"/>
      <c r="H74" s="15"/>
    </row>
    <row r="75" spans="1:8" s="16" customFormat="1" hidden="1" x14ac:dyDescent="0.25">
      <c r="A75" s="15"/>
      <c r="B75" s="56">
        <v>1933</v>
      </c>
      <c r="C75" s="51"/>
      <c r="D75" s="15"/>
      <c r="E75" s="15"/>
      <c r="F75" s="17"/>
      <c r="G75" s="15"/>
      <c r="H75" s="15"/>
    </row>
    <row r="76" spans="1:8" s="16" customFormat="1" hidden="1" x14ac:dyDescent="0.25">
      <c r="A76" s="15"/>
      <c r="B76" s="56">
        <v>1934</v>
      </c>
      <c r="C76" s="51"/>
      <c r="D76" s="15"/>
      <c r="E76" s="15"/>
      <c r="F76" s="17"/>
      <c r="G76" s="15"/>
      <c r="H76" s="15"/>
    </row>
    <row r="77" spans="1:8" s="16" customFormat="1" hidden="1" x14ac:dyDescent="0.25">
      <c r="A77" s="15"/>
      <c r="B77" s="56">
        <v>1935</v>
      </c>
      <c r="C77" s="51"/>
      <c r="D77" s="15"/>
      <c r="E77" s="15"/>
      <c r="F77" s="17"/>
      <c r="G77" s="15"/>
      <c r="H77" s="15"/>
    </row>
    <row r="78" spans="1:8" s="16" customFormat="1" hidden="1" x14ac:dyDescent="0.25">
      <c r="A78" s="15"/>
      <c r="B78" s="56">
        <v>1936</v>
      </c>
      <c r="C78" s="51"/>
      <c r="D78" s="15"/>
      <c r="E78" s="15"/>
      <c r="F78" s="17"/>
      <c r="G78" s="15"/>
      <c r="H78" s="15"/>
    </row>
    <row r="79" spans="1:8" s="16" customFormat="1" hidden="1" x14ac:dyDescent="0.25">
      <c r="A79" s="15"/>
      <c r="B79" s="56">
        <v>1937</v>
      </c>
      <c r="C79" s="51"/>
      <c r="D79" s="15"/>
      <c r="E79" s="15"/>
      <c r="F79" s="17"/>
      <c r="G79" s="15"/>
      <c r="H79" s="15"/>
    </row>
    <row r="80" spans="1:8" s="16" customFormat="1" hidden="1" x14ac:dyDescent="0.25">
      <c r="A80" s="15"/>
      <c r="B80" s="56">
        <v>1938</v>
      </c>
      <c r="C80" s="51"/>
      <c r="D80" s="15"/>
      <c r="E80" s="15"/>
      <c r="F80" s="17"/>
      <c r="G80" s="15"/>
      <c r="H80" s="15"/>
    </row>
    <row r="81" spans="1:8" s="16" customFormat="1" hidden="1" x14ac:dyDescent="0.25">
      <c r="A81" s="15"/>
      <c r="B81" s="56">
        <v>1939</v>
      </c>
      <c r="C81" s="51"/>
      <c r="D81" s="15"/>
      <c r="E81" s="15"/>
      <c r="F81" s="17"/>
      <c r="G81" s="15"/>
      <c r="H81" s="15"/>
    </row>
    <row r="82" spans="1:8" s="16" customFormat="1" hidden="1" x14ac:dyDescent="0.25">
      <c r="A82" s="15"/>
      <c r="B82" s="56">
        <v>1940</v>
      </c>
      <c r="C82" s="51"/>
      <c r="D82" s="15"/>
      <c r="E82" s="15"/>
      <c r="F82" s="17"/>
      <c r="G82" s="15"/>
      <c r="H82" s="15"/>
    </row>
    <row r="83" spans="1:8" s="16" customFormat="1" hidden="1" x14ac:dyDescent="0.25">
      <c r="A83" s="15"/>
      <c r="B83" s="56">
        <v>1941</v>
      </c>
      <c r="C83" s="51"/>
      <c r="D83" s="15"/>
      <c r="E83" s="15"/>
      <c r="F83" s="17"/>
      <c r="G83" s="15"/>
      <c r="H83" s="15"/>
    </row>
    <row r="84" spans="1:8" s="16" customFormat="1" hidden="1" x14ac:dyDescent="0.25">
      <c r="A84" s="15"/>
      <c r="B84" s="56">
        <v>1942</v>
      </c>
      <c r="C84" s="51"/>
      <c r="D84" s="15"/>
      <c r="E84" s="15"/>
      <c r="F84" s="17"/>
      <c r="G84" s="15"/>
      <c r="H84" s="15"/>
    </row>
    <row r="85" spans="1:8" s="16" customFormat="1" hidden="1" x14ac:dyDescent="0.25">
      <c r="A85" s="15"/>
      <c r="B85" s="56">
        <v>1943</v>
      </c>
      <c r="C85" s="51"/>
      <c r="D85" s="15"/>
      <c r="E85" s="15"/>
      <c r="F85" s="17"/>
      <c r="G85" s="15"/>
      <c r="H85" s="15"/>
    </row>
    <row r="86" spans="1:8" s="16" customFormat="1" hidden="1" x14ac:dyDescent="0.25">
      <c r="A86" s="15"/>
      <c r="B86" s="56">
        <v>1944</v>
      </c>
      <c r="C86" s="51"/>
      <c r="D86" s="15"/>
      <c r="E86" s="15"/>
      <c r="F86" s="17"/>
      <c r="G86" s="15"/>
      <c r="H86" s="15"/>
    </row>
    <row r="87" spans="1:8" s="16" customFormat="1" hidden="1" x14ac:dyDescent="0.25">
      <c r="A87" s="15"/>
      <c r="B87" s="56">
        <v>1945</v>
      </c>
      <c r="C87" s="51"/>
      <c r="D87" s="15"/>
      <c r="E87" s="15"/>
      <c r="F87" s="17"/>
      <c r="G87" s="15"/>
      <c r="H87" s="15"/>
    </row>
    <row r="88" spans="1:8" s="16" customFormat="1" hidden="1" x14ac:dyDescent="0.25">
      <c r="A88" s="15"/>
      <c r="B88" s="56">
        <v>1946</v>
      </c>
      <c r="C88" s="51"/>
      <c r="D88" s="15"/>
      <c r="E88" s="15"/>
      <c r="F88" s="17"/>
      <c r="G88" s="15"/>
      <c r="H88" s="15"/>
    </row>
    <row r="89" spans="1:8" s="16" customFormat="1" hidden="1" x14ac:dyDescent="0.25">
      <c r="A89" s="15"/>
      <c r="B89" s="56">
        <v>1947</v>
      </c>
      <c r="C89" s="51"/>
      <c r="D89" s="15"/>
      <c r="E89" s="15"/>
      <c r="F89" s="17"/>
      <c r="G89" s="15"/>
      <c r="H89" s="15"/>
    </row>
    <row r="90" spans="1:8" s="16" customFormat="1" hidden="1" x14ac:dyDescent="0.25">
      <c r="A90" s="15"/>
      <c r="B90" s="56">
        <v>1948</v>
      </c>
      <c r="C90" s="51"/>
      <c r="D90" s="15"/>
      <c r="E90" s="15"/>
      <c r="F90" s="17"/>
      <c r="G90" s="15"/>
      <c r="H90" s="15"/>
    </row>
    <row r="91" spans="1:8" s="16" customFormat="1" hidden="1" x14ac:dyDescent="0.25">
      <c r="A91" s="15"/>
      <c r="B91" s="56">
        <v>1949</v>
      </c>
      <c r="C91" s="51"/>
      <c r="D91" s="15"/>
      <c r="E91" s="15"/>
      <c r="F91" s="17"/>
      <c r="G91" s="15"/>
      <c r="H91" s="15"/>
    </row>
    <row r="92" spans="1:8" s="16" customFormat="1" hidden="1" x14ac:dyDescent="0.25">
      <c r="A92" s="15"/>
      <c r="B92" s="56">
        <v>1950</v>
      </c>
      <c r="C92" s="51"/>
      <c r="D92" s="15"/>
      <c r="E92" s="15"/>
      <c r="F92" s="17"/>
      <c r="G92" s="15"/>
      <c r="H92" s="15"/>
    </row>
    <row r="93" spans="1:8" s="16" customFormat="1" hidden="1" x14ac:dyDescent="0.25">
      <c r="A93" s="15"/>
      <c r="B93" s="56">
        <v>1951</v>
      </c>
      <c r="C93" s="51"/>
      <c r="D93" s="15"/>
      <c r="E93" s="15"/>
      <c r="F93" s="17"/>
      <c r="G93" s="15"/>
      <c r="H93" s="15"/>
    </row>
    <row r="94" spans="1:8" s="16" customFormat="1" hidden="1" x14ac:dyDescent="0.25">
      <c r="A94" s="15"/>
      <c r="B94" s="56">
        <v>1952</v>
      </c>
      <c r="C94" s="51"/>
      <c r="D94" s="15"/>
      <c r="E94" s="15"/>
      <c r="F94" s="17"/>
      <c r="G94" s="15"/>
      <c r="H94" s="15"/>
    </row>
    <row r="95" spans="1:8" s="16" customFormat="1" hidden="1" x14ac:dyDescent="0.25">
      <c r="A95" s="15"/>
      <c r="B95" s="56">
        <v>1953</v>
      </c>
      <c r="C95" s="51"/>
      <c r="D95" s="15"/>
      <c r="E95" s="15"/>
      <c r="F95" s="17"/>
      <c r="G95" s="15"/>
      <c r="H95" s="15"/>
    </row>
    <row r="96" spans="1:8" s="16" customFormat="1" hidden="1" x14ac:dyDescent="0.25">
      <c r="A96" s="15"/>
      <c r="B96" s="56">
        <v>1954</v>
      </c>
      <c r="C96" s="51"/>
      <c r="D96" s="15"/>
      <c r="E96" s="15"/>
      <c r="F96" s="17"/>
      <c r="G96" s="15"/>
      <c r="H96" s="15"/>
    </row>
    <row r="97" spans="1:8" s="16" customFormat="1" hidden="1" x14ac:dyDescent="0.25">
      <c r="A97" s="15"/>
      <c r="B97" s="56">
        <v>1955</v>
      </c>
      <c r="C97" s="51"/>
      <c r="D97" s="15"/>
      <c r="E97" s="15"/>
      <c r="F97" s="17"/>
      <c r="G97" s="15"/>
      <c r="H97" s="15"/>
    </row>
    <row r="98" spans="1:8" s="16" customFormat="1" hidden="1" x14ac:dyDescent="0.25">
      <c r="A98" s="15"/>
      <c r="B98" s="56">
        <v>1956</v>
      </c>
      <c r="C98" s="51"/>
      <c r="D98" s="15"/>
      <c r="E98" s="15"/>
      <c r="F98" s="17"/>
      <c r="G98" s="15"/>
      <c r="H98" s="15"/>
    </row>
    <row r="99" spans="1:8" s="16" customFormat="1" hidden="1" x14ac:dyDescent="0.25">
      <c r="A99" s="15"/>
      <c r="B99" s="56">
        <v>1957</v>
      </c>
      <c r="C99" s="51"/>
      <c r="D99" s="15"/>
      <c r="E99" s="15"/>
      <c r="F99" s="17"/>
      <c r="G99" s="15"/>
      <c r="H99" s="15"/>
    </row>
    <row r="100" spans="1:8" s="16" customFormat="1" hidden="1" x14ac:dyDescent="0.25">
      <c r="A100" s="15"/>
      <c r="B100" s="56">
        <v>1958</v>
      </c>
      <c r="C100" s="51"/>
      <c r="D100" s="15"/>
      <c r="E100" s="15"/>
      <c r="F100" s="17"/>
      <c r="G100" s="15"/>
      <c r="H100" s="15"/>
    </row>
    <row r="101" spans="1:8" s="16" customFormat="1" hidden="1" x14ac:dyDescent="0.25">
      <c r="A101" s="15"/>
      <c r="B101" s="56">
        <v>1959</v>
      </c>
      <c r="C101" s="51"/>
      <c r="D101" s="15"/>
      <c r="E101" s="15"/>
      <c r="F101" s="17"/>
      <c r="G101" s="15"/>
      <c r="H101" s="15"/>
    </row>
    <row r="102" spans="1:8" s="16" customFormat="1" hidden="1" x14ac:dyDescent="0.25">
      <c r="A102" s="15"/>
      <c r="B102" s="56">
        <v>1960</v>
      </c>
      <c r="C102" s="51"/>
      <c r="D102" s="15"/>
      <c r="E102" s="15"/>
      <c r="F102" s="17"/>
      <c r="G102" s="15"/>
      <c r="H102" s="15"/>
    </row>
    <row r="103" spans="1:8" s="16" customFormat="1" hidden="1" x14ac:dyDescent="0.25">
      <c r="A103" s="15"/>
      <c r="B103" s="56">
        <v>1961</v>
      </c>
      <c r="C103" s="51"/>
      <c r="D103" s="15"/>
      <c r="E103" s="15"/>
      <c r="F103" s="17"/>
      <c r="G103" s="15"/>
      <c r="H103" s="15"/>
    </row>
    <row r="104" spans="1:8" s="16" customFormat="1" hidden="1" x14ac:dyDescent="0.25">
      <c r="A104" s="15"/>
      <c r="B104" s="56">
        <v>1962</v>
      </c>
      <c r="C104" s="51"/>
      <c r="D104" s="15"/>
      <c r="E104" s="15"/>
      <c r="F104" s="17"/>
      <c r="G104" s="15"/>
      <c r="H104" s="15"/>
    </row>
    <row r="105" spans="1:8" s="16" customFormat="1" hidden="1" x14ac:dyDescent="0.25">
      <c r="A105" s="15"/>
      <c r="B105" s="56">
        <v>1963</v>
      </c>
      <c r="C105" s="51"/>
      <c r="D105" s="15"/>
      <c r="E105" s="15"/>
      <c r="F105" s="17"/>
      <c r="G105" s="15"/>
      <c r="H105" s="15"/>
    </row>
    <row r="106" spans="1:8" s="16" customFormat="1" hidden="1" x14ac:dyDescent="0.25">
      <c r="A106" s="15"/>
      <c r="B106" s="56">
        <v>1964</v>
      </c>
      <c r="C106" s="51"/>
      <c r="D106" s="15"/>
      <c r="E106" s="15"/>
      <c r="F106" s="17"/>
      <c r="G106" s="15"/>
      <c r="H106" s="15"/>
    </row>
    <row r="107" spans="1:8" s="16" customFormat="1" hidden="1" x14ac:dyDescent="0.25">
      <c r="A107" s="15"/>
      <c r="B107" s="56">
        <v>1965</v>
      </c>
      <c r="C107" s="51"/>
      <c r="D107" s="15"/>
      <c r="E107" s="15"/>
      <c r="F107" s="17"/>
      <c r="G107" s="15"/>
      <c r="H107" s="15"/>
    </row>
    <row r="108" spans="1:8" s="16" customFormat="1" hidden="1" x14ac:dyDescent="0.25">
      <c r="A108" s="15"/>
      <c r="B108" s="56">
        <v>1966</v>
      </c>
      <c r="C108" s="51"/>
      <c r="D108" s="15"/>
      <c r="E108" s="15"/>
      <c r="F108" s="17"/>
      <c r="G108" s="15"/>
      <c r="H108" s="15"/>
    </row>
    <row r="109" spans="1:8" s="16" customFormat="1" hidden="1" x14ac:dyDescent="0.25">
      <c r="A109" s="15"/>
      <c r="B109" s="56">
        <v>1967</v>
      </c>
      <c r="C109" s="51"/>
      <c r="D109" s="15"/>
      <c r="E109" s="15"/>
      <c r="F109" s="17"/>
      <c r="G109" s="15"/>
      <c r="H109" s="15"/>
    </row>
    <row r="110" spans="1:8" s="16" customFormat="1" hidden="1" x14ac:dyDescent="0.25">
      <c r="A110" s="15"/>
      <c r="B110" s="56">
        <v>1968</v>
      </c>
      <c r="C110" s="51"/>
      <c r="D110" s="15"/>
      <c r="E110" s="15"/>
      <c r="F110" s="17"/>
      <c r="G110" s="15"/>
      <c r="H110" s="15"/>
    </row>
    <row r="111" spans="1:8" s="16" customFormat="1" hidden="1" x14ac:dyDescent="0.25">
      <c r="A111" s="15"/>
      <c r="B111" s="56">
        <v>1969</v>
      </c>
      <c r="C111" s="51"/>
      <c r="D111" s="15"/>
      <c r="E111" s="15"/>
      <c r="F111" s="17"/>
      <c r="G111" s="15"/>
      <c r="H111" s="15"/>
    </row>
    <row r="112" spans="1:8" s="16" customFormat="1" hidden="1" x14ac:dyDescent="0.25">
      <c r="A112" s="15"/>
      <c r="B112" s="56">
        <v>1970</v>
      </c>
      <c r="C112" s="51"/>
      <c r="D112" s="15"/>
      <c r="E112" s="15"/>
      <c r="F112" s="17"/>
      <c r="G112" s="15"/>
      <c r="H112" s="15"/>
    </row>
    <row r="113" spans="1:8" s="16" customFormat="1" hidden="1" x14ac:dyDescent="0.25">
      <c r="A113" s="15"/>
      <c r="B113" s="56">
        <v>1971</v>
      </c>
      <c r="C113" s="51"/>
      <c r="D113" s="15"/>
      <c r="E113" s="15"/>
      <c r="F113" s="17"/>
      <c r="G113" s="15"/>
      <c r="H113" s="15"/>
    </row>
    <row r="114" spans="1:8" s="16" customFormat="1" hidden="1" x14ac:dyDescent="0.25">
      <c r="A114" s="15"/>
      <c r="B114" s="56">
        <v>1972</v>
      </c>
      <c r="C114" s="51"/>
      <c r="D114" s="15"/>
      <c r="E114" s="15"/>
      <c r="F114" s="17"/>
      <c r="G114" s="15"/>
      <c r="H114" s="15"/>
    </row>
    <row r="115" spans="1:8" s="16" customFormat="1" hidden="1" x14ac:dyDescent="0.25">
      <c r="A115" s="15"/>
      <c r="B115" s="56">
        <v>1973</v>
      </c>
      <c r="C115" s="51"/>
      <c r="D115" s="15"/>
      <c r="E115" s="15"/>
      <c r="F115" s="17"/>
      <c r="G115" s="15"/>
      <c r="H115" s="15"/>
    </row>
    <row r="116" spans="1:8" s="16" customFormat="1" hidden="1" x14ac:dyDescent="0.25">
      <c r="A116" s="15"/>
      <c r="B116" s="56">
        <v>1974</v>
      </c>
      <c r="C116" s="51"/>
      <c r="D116" s="15"/>
      <c r="E116" s="15"/>
      <c r="F116" s="17"/>
      <c r="G116" s="15"/>
      <c r="H116" s="15"/>
    </row>
    <row r="117" spans="1:8" s="16" customFormat="1" hidden="1" x14ac:dyDescent="0.25">
      <c r="A117" s="15"/>
      <c r="B117" s="56">
        <v>1975</v>
      </c>
      <c r="C117" s="51"/>
      <c r="D117" s="15"/>
      <c r="E117" s="15"/>
      <c r="F117" s="17"/>
      <c r="G117" s="15"/>
      <c r="H117" s="15"/>
    </row>
    <row r="118" spans="1:8" s="16" customFormat="1" hidden="1" x14ac:dyDescent="0.25">
      <c r="A118" s="15"/>
      <c r="B118" s="56">
        <v>1976</v>
      </c>
      <c r="C118" s="51"/>
      <c r="D118" s="15"/>
      <c r="E118" s="15"/>
      <c r="F118" s="17"/>
      <c r="G118" s="15"/>
      <c r="H118" s="15"/>
    </row>
    <row r="119" spans="1:8" s="16" customFormat="1" hidden="1" x14ac:dyDescent="0.25">
      <c r="A119" s="15"/>
      <c r="B119" s="56">
        <v>1977</v>
      </c>
      <c r="C119" s="51"/>
      <c r="D119" s="15"/>
      <c r="E119" s="15"/>
      <c r="F119" s="17"/>
      <c r="G119" s="15"/>
      <c r="H119" s="15"/>
    </row>
    <row r="120" spans="1:8" s="16" customFormat="1" hidden="1" x14ac:dyDescent="0.25">
      <c r="A120" s="15"/>
      <c r="B120" s="56">
        <v>1978</v>
      </c>
      <c r="C120" s="51"/>
      <c r="D120" s="15"/>
      <c r="E120" s="15"/>
      <c r="F120" s="17"/>
      <c r="G120" s="15"/>
      <c r="H120" s="15"/>
    </row>
    <row r="121" spans="1:8" s="16" customFormat="1" hidden="1" x14ac:dyDescent="0.25">
      <c r="A121" s="15"/>
      <c r="B121" s="56">
        <v>1979</v>
      </c>
      <c r="C121" s="51"/>
      <c r="D121" s="15"/>
      <c r="E121" s="15"/>
      <c r="F121" s="17"/>
      <c r="G121" s="15"/>
      <c r="H121" s="15"/>
    </row>
    <row r="122" spans="1:8" s="16" customFormat="1" hidden="1" x14ac:dyDescent="0.25">
      <c r="A122" s="15"/>
      <c r="B122" s="56">
        <v>1980</v>
      </c>
      <c r="C122" s="51"/>
      <c r="D122" s="15"/>
      <c r="E122" s="15"/>
      <c r="F122" s="17"/>
      <c r="G122" s="15"/>
      <c r="H122" s="15"/>
    </row>
    <row r="123" spans="1:8" s="16" customFormat="1" hidden="1" x14ac:dyDescent="0.25">
      <c r="A123" s="15"/>
      <c r="B123" s="56">
        <v>1981</v>
      </c>
      <c r="C123" s="51"/>
      <c r="D123" s="15"/>
      <c r="E123" s="15"/>
      <c r="F123" s="17"/>
      <c r="G123" s="15"/>
      <c r="H123" s="15"/>
    </row>
    <row r="124" spans="1:8" s="16" customFormat="1" hidden="1" x14ac:dyDescent="0.25">
      <c r="A124" s="15"/>
      <c r="B124" s="56">
        <v>1982</v>
      </c>
      <c r="C124" s="51"/>
      <c r="D124" s="15"/>
      <c r="E124" s="15"/>
      <c r="F124" s="17"/>
      <c r="G124" s="15"/>
      <c r="H124" s="15"/>
    </row>
    <row r="125" spans="1:8" s="16" customFormat="1" hidden="1" x14ac:dyDescent="0.25">
      <c r="A125" s="15"/>
      <c r="B125" s="56">
        <v>1983</v>
      </c>
      <c r="C125" s="51"/>
      <c r="D125" s="15"/>
      <c r="E125" s="15"/>
      <c r="F125" s="17"/>
      <c r="G125" s="15"/>
      <c r="H125" s="15"/>
    </row>
    <row r="126" spans="1:8" s="16" customFormat="1" hidden="1" x14ac:dyDescent="0.25">
      <c r="A126" s="15"/>
      <c r="B126" s="56">
        <v>1984</v>
      </c>
      <c r="C126" s="51"/>
      <c r="D126" s="15"/>
      <c r="E126" s="15"/>
      <c r="F126" s="17"/>
      <c r="G126" s="15"/>
      <c r="H126" s="15"/>
    </row>
    <row r="127" spans="1:8" s="16" customFormat="1" hidden="1" x14ac:dyDescent="0.25">
      <c r="A127" s="15"/>
      <c r="B127" s="56">
        <v>1985</v>
      </c>
      <c r="C127" s="51"/>
      <c r="D127" s="15"/>
      <c r="E127" s="15"/>
      <c r="F127" s="17"/>
      <c r="G127" s="15"/>
      <c r="H127" s="15"/>
    </row>
    <row r="128" spans="1:8" s="16" customFormat="1" hidden="1" x14ac:dyDescent="0.25">
      <c r="A128" s="15"/>
      <c r="B128" s="56">
        <v>1986</v>
      </c>
      <c r="C128" s="51"/>
      <c r="D128" s="15"/>
      <c r="E128" s="15"/>
      <c r="F128" s="17"/>
      <c r="G128" s="15"/>
      <c r="H128" s="15"/>
    </row>
    <row r="129" spans="1:8" s="16" customFormat="1" hidden="1" x14ac:dyDescent="0.25">
      <c r="A129" s="15"/>
      <c r="B129" s="56">
        <v>1987</v>
      </c>
      <c r="C129" s="51"/>
      <c r="D129" s="15"/>
      <c r="E129" s="15"/>
      <c r="F129" s="17"/>
      <c r="G129" s="15"/>
      <c r="H129" s="15"/>
    </row>
    <row r="130" spans="1:8" s="16" customFormat="1" hidden="1" x14ac:dyDescent="0.25">
      <c r="A130" s="15"/>
      <c r="B130" s="56">
        <v>1988</v>
      </c>
      <c r="C130" s="51"/>
      <c r="D130" s="15"/>
      <c r="E130" s="15"/>
      <c r="F130" s="17"/>
      <c r="G130" s="15"/>
      <c r="H130" s="15"/>
    </row>
    <row r="131" spans="1:8" s="16" customFormat="1" hidden="1" x14ac:dyDescent="0.25">
      <c r="A131" s="15"/>
      <c r="B131" s="56">
        <v>1989</v>
      </c>
      <c r="C131" s="51"/>
      <c r="D131" s="15"/>
      <c r="E131" s="15"/>
      <c r="F131" s="17"/>
      <c r="G131" s="15"/>
      <c r="H131" s="15"/>
    </row>
    <row r="132" spans="1:8" s="16" customFormat="1" hidden="1" x14ac:dyDescent="0.25">
      <c r="A132" s="15"/>
      <c r="B132" s="56">
        <v>1990</v>
      </c>
      <c r="C132" s="51"/>
      <c r="D132" s="15"/>
      <c r="E132" s="15"/>
      <c r="F132" s="17"/>
      <c r="G132" s="15"/>
      <c r="H132" s="15"/>
    </row>
    <row r="133" spans="1:8" s="16" customFormat="1" hidden="1" x14ac:dyDescent="0.25">
      <c r="A133" s="15"/>
      <c r="B133" s="56">
        <v>1991</v>
      </c>
      <c r="C133" s="51"/>
      <c r="D133" s="15"/>
      <c r="E133" s="15"/>
      <c r="F133" s="17"/>
      <c r="G133" s="15"/>
      <c r="H133" s="15"/>
    </row>
    <row r="134" spans="1:8" s="16" customFormat="1" hidden="1" x14ac:dyDescent="0.25">
      <c r="A134" s="15"/>
      <c r="B134" s="56">
        <v>1992</v>
      </c>
      <c r="C134" s="51"/>
      <c r="D134" s="15"/>
      <c r="E134" s="15"/>
      <c r="F134" s="17"/>
      <c r="G134" s="15"/>
      <c r="H134" s="15"/>
    </row>
    <row r="135" spans="1:8" s="16" customFormat="1" hidden="1" x14ac:dyDescent="0.25">
      <c r="A135" s="15"/>
      <c r="B135" s="56">
        <v>1993</v>
      </c>
      <c r="C135" s="51"/>
      <c r="D135" s="15"/>
      <c r="E135" s="15"/>
      <c r="F135" s="17"/>
      <c r="G135" s="15"/>
      <c r="H135" s="15"/>
    </row>
    <row r="136" spans="1:8" s="16" customFormat="1" hidden="1" x14ac:dyDescent="0.25">
      <c r="A136" s="15"/>
      <c r="B136" s="56">
        <v>1994</v>
      </c>
      <c r="C136" s="51"/>
      <c r="D136" s="15"/>
      <c r="E136" s="15"/>
      <c r="F136" s="17"/>
      <c r="G136" s="15"/>
      <c r="H136" s="15"/>
    </row>
    <row r="137" spans="1:8" s="16" customFormat="1" hidden="1" x14ac:dyDescent="0.25">
      <c r="A137" s="15"/>
      <c r="B137" s="56">
        <v>1995</v>
      </c>
      <c r="C137" s="51"/>
      <c r="D137" s="15"/>
      <c r="E137" s="15"/>
      <c r="F137" s="17"/>
      <c r="G137" s="15"/>
      <c r="H137" s="15"/>
    </row>
    <row r="138" spans="1:8" s="16" customFormat="1" hidden="1" x14ac:dyDescent="0.25">
      <c r="A138" s="15"/>
      <c r="B138" s="56">
        <v>1996</v>
      </c>
      <c r="C138" s="51"/>
      <c r="D138" s="15"/>
      <c r="E138" s="15"/>
      <c r="F138" s="17"/>
      <c r="G138" s="15"/>
      <c r="H138" s="15"/>
    </row>
    <row r="139" spans="1:8" s="16" customFormat="1" hidden="1" x14ac:dyDescent="0.25">
      <c r="A139" s="15"/>
      <c r="B139" s="56">
        <v>1997</v>
      </c>
      <c r="C139" s="51"/>
      <c r="D139" s="15"/>
      <c r="E139" s="15"/>
      <c r="F139" s="17"/>
      <c r="G139" s="15"/>
      <c r="H139" s="15"/>
    </row>
    <row r="140" spans="1:8" s="16" customFormat="1" hidden="1" x14ac:dyDescent="0.25">
      <c r="A140" s="15"/>
      <c r="B140" s="56">
        <v>1998</v>
      </c>
      <c r="C140" s="51"/>
      <c r="D140" s="15"/>
      <c r="E140" s="15"/>
      <c r="F140" s="17"/>
      <c r="G140" s="15"/>
      <c r="H140" s="15"/>
    </row>
    <row r="141" spans="1:8" s="16" customFormat="1" hidden="1" x14ac:dyDescent="0.25">
      <c r="A141" s="15"/>
      <c r="B141" s="56">
        <v>1999</v>
      </c>
      <c r="C141" s="51"/>
      <c r="D141" s="15"/>
      <c r="E141" s="15"/>
      <c r="F141" s="17"/>
      <c r="G141" s="15"/>
      <c r="H141" s="15"/>
    </row>
    <row r="142" spans="1:8" s="16" customFormat="1" hidden="1" x14ac:dyDescent="0.25">
      <c r="A142" s="15"/>
      <c r="B142" s="56">
        <v>2000</v>
      </c>
      <c r="C142" s="51"/>
      <c r="D142" s="15"/>
      <c r="E142" s="15"/>
      <c r="F142" s="17"/>
      <c r="G142" s="15"/>
      <c r="H142" s="15"/>
    </row>
    <row r="143" spans="1:8" s="16" customFormat="1" hidden="1" x14ac:dyDescent="0.25">
      <c r="A143" s="15"/>
      <c r="B143" s="56">
        <v>2001</v>
      </c>
      <c r="C143" s="51"/>
      <c r="D143" s="15"/>
      <c r="E143" s="15"/>
      <c r="F143" s="17"/>
      <c r="G143" s="15"/>
      <c r="H143" s="15"/>
    </row>
    <row r="144" spans="1:8" s="16" customFormat="1" hidden="1" x14ac:dyDescent="0.25">
      <c r="A144" s="15"/>
      <c r="B144" s="56">
        <v>2002</v>
      </c>
      <c r="C144" s="51"/>
      <c r="D144" s="15"/>
      <c r="E144" s="15"/>
      <c r="F144" s="17"/>
      <c r="G144" s="15"/>
      <c r="H144" s="15"/>
    </row>
    <row r="145" spans="1:8" s="16" customFormat="1" hidden="1" x14ac:dyDescent="0.25">
      <c r="A145" s="15"/>
      <c r="B145" s="56">
        <v>2003</v>
      </c>
      <c r="C145" s="51"/>
      <c r="D145" s="15"/>
      <c r="E145" s="15"/>
      <c r="F145" s="17"/>
      <c r="G145" s="15"/>
      <c r="H145" s="15"/>
    </row>
    <row r="146" spans="1:8" s="16" customFormat="1" hidden="1" x14ac:dyDescent="0.25">
      <c r="A146" s="15"/>
      <c r="B146" s="56">
        <v>2004</v>
      </c>
      <c r="C146" s="51"/>
      <c r="D146" s="15"/>
      <c r="E146" s="15"/>
      <c r="F146" s="17"/>
      <c r="G146" s="15"/>
      <c r="H146" s="15"/>
    </row>
    <row r="147" spans="1:8" s="16" customFormat="1" hidden="1" x14ac:dyDescent="0.25">
      <c r="A147" s="15"/>
      <c r="B147" s="56">
        <v>2005</v>
      </c>
      <c r="C147" s="51"/>
      <c r="D147" s="15"/>
      <c r="E147" s="15"/>
      <c r="F147" s="17"/>
      <c r="G147" s="15"/>
      <c r="H147" s="15"/>
    </row>
    <row r="148" spans="1:8" s="16" customFormat="1" hidden="1" x14ac:dyDescent="0.25">
      <c r="A148" s="15"/>
      <c r="B148" s="56">
        <v>2006</v>
      </c>
      <c r="C148" s="51"/>
      <c r="D148" s="15"/>
      <c r="E148" s="15"/>
      <c r="F148" s="17"/>
      <c r="G148" s="15"/>
      <c r="H148" s="15"/>
    </row>
    <row r="149" spans="1:8" s="16" customFormat="1" hidden="1" x14ac:dyDescent="0.25">
      <c r="A149" s="15"/>
      <c r="B149" s="56">
        <v>2007</v>
      </c>
      <c r="C149" s="51"/>
      <c r="D149" s="15"/>
      <c r="E149" s="15"/>
      <c r="F149" s="17"/>
      <c r="G149" s="15"/>
      <c r="H149" s="15"/>
    </row>
    <row r="150" spans="1:8" s="16" customFormat="1" hidden="1" x14ac:dyDescent="0.25">
      <c r="A150" s="15"/>
      <c r="B150" s="56">
        <v>2008</v>
      </c>
      <c r="C150" s="51"/>
      <c r="D150" s="15"/>
      <c r="E150" s="15"/>
      <c r="F150" s="17"/>
      <c r="G150" s="15"/>
      <c r="H150" s="15"/>
    </row>
    <row r="151" spans="1:8" s="16" customFormat="1" hidden="1" x14ac:dyDescent="0.25">
      <c r="A151" s="15"/>
      <c r="B151" s="56">
        <v>2009</v>
      </c>
      <c r="C151" s="51"/>
      <c r="D151" s="15"/>
      <c r="E151" s="15"/>
      <c r="F151" s="17"/>
      <c r="G151" s="15"/>
      <c r="H151" s="15"/>
    </row>
    <row r="152" spans="1:8" s="16" customFormat="1" hidden="1" x14ac:dyDescent="0.25">
      <c r="A152" s="15"/>
      <c r="B152" s="56">
        <v>2010</v>
      </c>
      <c r="C152" s="51"/>
      <c r="D152" s="15"/>
      <c r="E152" s="15"/>
      <c r="F152" s="17"/>
      <c r="G152" s="15"/>
      <c r="H152" s="15"/>
    </row>
    <row r="153" spans="1:8" s="16" customFormat="1" hidden="1" x14ac:dyDescent="0.25">
      <c r="A153" s="15"/>
      <c r="B153" s="56">
        <v>2011</v>
      </c>
      <c r="C153" s="51"/>
      <c r="D153" s="15"/>
      <c r="E153" s="15"/>
      <c r="F153" s="17"/>
      <c r="G153" s="15"/>
      <c r="H153" s="15"/>
    </row>
    <row r="154" spans="1:8" s="16" customFormat="1" hidden="1" x14ac:dyDescent="0.25">
      <c r="A154" s="15"/>
      <c r="B154" s="56">
        <v>2012</v>
      </c>
      <c r="C154" s="51"/>
      <c r="D154" s="15"/>
      <c r="E154" s="15"/>
      <c r="F154" s="17"/>
      <c r="G154" s="15"/>
      <c r="H154" s="15"/>
    </row>
    <row r="155" spans="1:8" s="16" customFormat="1" hidden="1" x14ac:dyDescent="0.25">
      <c r="A155" s="15"/>
      <c r="B155" s="56">
        <v>2013</v>
      </c>
      <c r="C155" s="51"/>
      <c r="D155" s="15"/>
      <c r="E155" s="15"/>
      <c r="F155" s="17"/>
      <c r="G155" s="15"/>
      <c r="H155" s="15"/>
    </row>
    <row r="156" spans="1:8" s="16" customFormat="1" hidden="1" x14ac:dyDescent="0.25">
      <c r="A156" s="15"/>
      <c r="B156" s="56">
        <v>2014</v>
      </c>
      <c r="C156" s="51"/>
      <c r="D156" s="15"/>
      <c r="E156" s="15"/>
      <c r="F156" s="17"/>
      <c r="G156" s="15"/>
      <c r="H156" s="15"/>
    </row>
    <row r="157" spans="1:8" s="16" customFormat="1" hidden="1" x14ac:dyDescent="0.25">
      <c r="A157" s="15"/>
      <c r="B157" s="56">
        <v>2015</v>
      </c>
      <c r="C157" s="51"/>
      <c r="D157" s="15"/>
      <c r="E157" s="15"/>
      <c r="F157" s="17"/>
      <c r="G157" s="15"/>
      <c r="H157" s="15"/>
    </row>
    <row r="158" spans="1:8" s="16" customFormat="1" hidden="1" x14ac:dyDescent="0.25">
      <c r="A158" s="15"/>
      <c r="B158" s="56">
        <v>2016</v>
      </c>
      <c r="C158" s="51"/>
      <c r="D158" s="15"/>
      <c r="E158" s="15"/>
      <c r="F158" s="17"/>
      <c r="G158" s="15"/>
      <c r="H158" s="15"/>
    </row>
    <row r="159" spans="1:8" s="16" customFormat="1" hidden="1" x14ac:dyDescent="0.25">
      <c r="A159" s="15"/>
      <c r="B159" s="56">
        <v>2017</v>
      </c>
      <c r="C159" s="51"/>
      <c r="D159" s="15"/>
      <c r="E159" s="15"/>
      <c r="F159" s="17"/>
      <c r="G159" s="15"/>
      <c r="H159" s="15"/>
    </row>
    <row r="160" spans="1:8" s="16" customFormat="1" hidden="1" x14ac:dyDescent="0.25">
      <c r="A160" s="15"/>
      <c r="B160" s="56">
        <v>2018</v>
      </c>
      <c r="C160" s="51"/>
      <c r="D160" s="15"/>
      <c r="E160" s="15"/>
      <c r="F160" s="17"/>
      <c r="G160" s="15"/>
      <c r="H160" s="15"/>
    </row>
    <row r="161" spans="1:8" s="16" customFormat="1" hidden="1" x14ac:dyDescent="0.25">
      <c r="A161" s="15"/>
      <c r="B161" s="56">
        <v>2019</v>
      </c>
      <c r="C161" s="51"/>
      <c r="D161" s="15"/>
      <c r="E161" s="15"/>
      <c r="F161" s="17"/>
      <c r="G161" s="15"/>
      <c r="H161" s="15"/>
    </row>
    <row r="162" spans="1:8" s="16" customFormat="1" ht="15.75" hidden="1" thickBot="1" x14ac:dyDescent="0.3">
      <c r="A162" s="15"/>
      <c r="B162" s="57">
        <v>2020</v>
      </c>
      <c r="C162" s="51"/>
      <c r="D162" s="15"/>
      <c r="E162" s="15"/>
      <c r="F162" s="17"/>
      <c r="G162" s="15"/>
      <c r="H162" s="15"/>
    </row>
    <row r="163" spans="1:8" s="16" customFormat="1" hidden="1" x14ac:dyDescent="0.25">
      <c r="A163" s="15"/>
      <c r="B163" s="15"/>
      <c r="C163" s="15"/>
      <c r="D163" s="15"/>
      <c r="E163" s="15"/>
      <c r="F163" s="17"/>
      <c r="G163" s="15"/>
      <c r="H163" s="15"/>
    </row>
    <row r="164" spans="1:8" s="16" customFormat="1" x14ac:dyDescent="0.25">
      <c r="A164" s="15"/>
      <c r="B164" s="99"/>
      <c r="C164" s="15"/>
      <c r="D164" s="15"/>
      <c r="E164" s="15"/>
      <c r="F164" s="17"/>
      <c r="G164" s="15"/>
      <c r="H164" s="15"/>
    </row>
    <row r="165" spans="1:8" s="16" customFormat="1" x14ac:dyDescent="0.25">
      <c r="A165" s="15"/>
      <c r="B165" s="15"/>
      <c r="C165" s="15"/>
      <c r="D165" s="15"/>
      <c r="E165" s="15"/>
      <c r="F165" s="17"/>
      <c r="G165" s="15"/>
      <c r="H165" s="15"/>
    </row>
    <row r="166" spans="1:8" s="16" customFormat="1" x14ac:dyDescent="0.25">
      <c r="A166" s="15"/>
      <c r="B166" s="15"/>
      <c r="C166" s="15"/>
      <c r="D166" s="15"/>
      <c r="E166" s="15"/>
      <c r="F166" s="17"/>
      <c r="G166" s="15"/>
      <c r="H166" s="15"/>
    </row>
    <row r="167" spans="1:8" s="16" customFormat="1" x14ac:dyDescent="0.25">
      <c r="A167" s="15"/>
      <c r="B167" s="15"/>
      <c r="C167" s="15"/>
      <c r="D167" s="15"/>
      <c r="E167" s="15"/>
      <c r="F167" s="17"/>
      <c r="G167" s="15"/>
      <c r="H167" s="15"/>
    </row>
    <row r="168" spans="1:8" s="16" customFormat="1" x14ac:dyDescent="0.25">
      <c r="A168" s="15"/>
      <c r="B168" s="15"/>
      <c r="C168" s="15"/>
      <c r="D168" s="15"/>
      <c r="E168" s="15"/>
      <c r="F168" s="17"/>
      <c r="G168" s="15"/>
      <c r="H168" s="15"/>
    </row>
    <row r="169" spans="1:8" s="16" customFormat="1" x14ac:dyDescent="0.25">
      <c r="A169" s="15"/>
      <c r="B169" s="15"/>
      <c r="C169" s="15"/>
      <c r="D169" s="15"/>
      <c r="E169" s="15"/>
      <c r="F169" s="17"/>
      <c r="G169" s="15"/>
      <c r="H169" s="15"/>
    </row>
    <row r="170" spans="1:8" s="16" customFormat="1" x14ac:dyDescent="0.25">
      <c r="A170" s="15"/>
      <c r="B170" s="15"/>
      <c r="C170" s="15"/>
      <c r="D170" s="15"/>
      <c r="E170" s="15"/>
      <c r="F170" s="17"/>
      <c r="G170" s="15"/>
      <c r="H170" s="15"/>
    </row>
    <row r="171" spans="1:8" s="16" customFormat="1" x14ac:dyDescent="0.25">
      <c r="A171" s="15"/>
      <c r="B171" s="15"/>
      <c r="C171" s="15"/>
      <c r="D171" s="15"/>
      <c r="E171" s="15"/>
      <c r="F171" s="17"/>
      <c r="G171" s="15"/>
      <c r="H171" s="15"/>
    </row>
    <row r="172" spans="1:8" s="16" customFormat="1" x14ac:dyDescent="0.25">
      <c r="A172" s="15"/>
      <c r="B172" s="15"/>
      <c r="C172" s="15"/>
      <c r="D172" s="15"/>
      <c r="E172" s="15"/>
      <c r="F172" s="17"/>
      <c r="G172" s="15"/>
      <c r="H172" s="15"/>
    </row>
    <row r="173" spans="1:8" s="16" customFormat="1" x14ac:dyDescent="0.25">
      <c r="A173" s="15"/>
      <c r="B173" s="15"/>
      <c r="C173" s="15"/>
      <c r="D173" s="15"/>
      <c r="E173" s="15"/>
      <c r="F173" s="17"/>
      <c r="G173" s="15"/>
      <c r="H173" s="15"/>
    </row>
    <row r="174" spans="1:8" s="16" customFormat="1" x14ac:dyDescent="0.25">
      <c r="A174" s="15"/>
      <c r="B174" s="15"/>
      <c r="C174" s="15"/>
      <c r="D174" s="15"/>
      <c r="E174" s="15"/>
      <c r="F174" s="17"/>
      <c r="G174" s="15"/>
      <c r="H174" s="15"/>
    </row>
    <row r="175" spans="1:8" s="16" customFormat="1" x14ac:dyDescent="0.25">
      <c r="A175" s="15"/>
      <c r="B175" s="15"/>
      <c r="C175" s="15"/>
      <c r="D175" s="15"/>
      <c r="E175" s="15"/>
      <c r="F175" s="17"/>
      <c r="G175" s="15"/>
      <c r="H175" s="15"/>
    </row>
    <row r="176" spans="1:8" s="16" customFormat="1" x14ac:dyDescent="0.25">
      <c r="A176" s="15"/>
      <c r="B176" s="15"/>
      <c r="C176" s="15"/>
      <c r="D176" s="15"/>
      <c r="E176" s="15"/>
      <c r="F176" s="17"/>
      <c r="G176" s="15"/>
      <c r="H176" s="15"/>
    </row>
    <row r="177" spans="1:8" s="16" customFormat="1" x14ac:dyDescent="0.25">
      <c r="A177" s="15"/>
      <c r="B177" s="15"/>
      <c r="C177" s="15"/>
      <c r="D177" s="15"/>
      <c r="E177" s="15"/>
      <c r="F177" s="17"/>
      <c r="G177" s="15"/>
      <c r="H177" s="15"/>
    </row>
    <row r="178" spans="1:8" s="16" customFormat="1" x14ac:dyDescent="0.25">
      <c r="A178" s="15"/>
      <c r="B178" s="15"/>
      <c r="C178" s="15"/>
      <c r="D178" s="15"/>
      <c r="E178" s="15"/>
      <c r="F178" s="17"/>
      <c r="G178" s="15"/>
      <c r="H178" s="15"/>
    </row>
    <row r="179" spans="1:8" s="16" customFormat="1" x14ac:dyDescent="0.25">
      <c r="A179" s="15"/>
      <c r="B179" s="15"/>
      <c r="C179" s="15"/>
      <c r="D179" s="15"/>
      <c r="E179" s="15"/>
      <c r="F179" s="17"/>
      <c r="G179" s="15"/>
      <c r="H179" s="15"/>
    </row>
    <row r="180" spans="1:8" s="16" customFormat="1" x14ac:dyDescent="0.25">
      <c r="A180" s="15"/>
      <c r="B180" s="15"/>
      <c r="C180" s="15"/>
      <c r="D180" s="15"/>
      <c r="E180" s="15"/>
      <c r="F180" s="17"/>
      <c r="G180" s="15"/>
      <c r="H180" s="15"/>
    </row>
    <row r="181" spans="1:8" s="16" customFormat="1" x14ac:dyDescent="0.25">
      <c r="A181" s="15"/>
      <c r="B181" s="15"/>
      <c r="C181" s="15"/>
      <c r="D181" s="15"/>
      <c r="E181" s="15"/>
      <c r="F181" s="17"/>
      <c r="G181" s="15"/>
      <c r="H181" s="15"/>
    </row>
    <row r="182" spans="1:8" s="16" customFormat="1" x14ac:dyDescent="0.25">
      <c r="A182" s="15"/>
      <c r="B182" s="15"/>
      <c r="C182" s="15"/>
      <c r="D182" s="15"/>
      <c r="E182" s="15"/>
      <c r="F182" s="17"/>
      <c r="G182" s="15"/>
      <c r="H182" s="15"/>
    </row>
    <row r="183" spans="1:8" s="16" customFormat="1" x14ac:dyDescent="0.25">
      <c r="A183" s="15"/>
      <c r="B183" s="15"/>
      <c r="C183" s="15"/>
      <c r="D183" s="15"/>
      <c r="E183" s="15"/>
      <c r="F183" s="17"/>
      <c r="G183" s="15"/>
      <c r="H183" s="15"/>
    </row>
    <row r="184" spans="1:8" s="16" customFormat="1" x14ac:dyDescent="0.25">
      <c r="A184" s="15"/>
      <c r="B184" s="15"/>
      <c r="C184" s="15"/>
      <c r="D184" s="15"/>
      <c r="E184" s="15"/>
      <c r="F184" s="17"/>
      <c r="G184" s="15"/>
      <c r="H184" s="15"/>
    </row>
    <row r="185" spans="1:8" s="16" customFormat="1" x14ac:dyDescent="0.25">
      <c r="A185" s="15"/>
      <c r="B185" s="15"/>
      <c r="C185" s="15"/>
      <c r="D185" s="15"/>
      <c r="E185" s="15"/>
      <c r="F185" s="17"/>
      <c r="G185" s="15"/>
      <c r="H185" s="15"/>
    </row>
    <row r="186" spans="1:8" s="16" customFormat="1" x14ac:dyDescent="0.25">
      <c r="A186" s="15"/>
      <c r="B186" s="15"/>
      <c r="C186" s="15"/>
      <c r="D186" s="15"/>
      <c r="E186" s="15"/>
      <c r="F186" s="17"/>
      <c r="G186" s="15"/>
      <c r="H186" s="15"/>
    </row>
    <row r="187" spans="1:8" s="16" customFormat="1" x14ac:dyDescent="0.25">
      <c r="A187" s="15"/>
      <c r="B187" s="15"/>
      <c r="C187" s="15"/>
      <c r="D187" s="15"/>
      <c r="E187" s="15"/>
      <c r="F187" s="17"/>
      <c r="G187" s="15"/>
      <c r="H187" s="15"/>
    </row>
    <row r="188" spans="1:8" s="16" customFormat="1" x14ac:dyDescent="0.25">
      <c r="A188" s="15"/>
      <c r="B188" s="15"/>
      <c r="C188" s="15"/>
      <c r="D188" s="15"/>
      <c r="E188" s="15"/>
      <c r="F188" s="17"/>
      <c r="G188" s="15"/>
      <c r="H188" s="15"/>
    </row>
    <row r="189" spans="1:8" s="16" customFormat="1" x14ac:dyDescent="0.25">
      <c r="A189" s="15"/>
      <c r="B189" s="15"/>
      <c r="C189" s="15"/>
      <c r="D189" s="15"/>
      <c r="E189" s="15"/>
      <c r="F189" s="17"/>
      <c r="G189" s="15"/>
      <c r="H189" s="15"/>
    </row>
    <row r="190" spans="1:8" s="16" customFormat="1" x14ac:dyDescent="0.25">
      <c r="A190" s="15"/>
      <c r="B190" s="15"/>
      <c r="C190" s="15"/>
      <c r="D190" s="15"/>
      <c r="E190" s="15"/>
      <c r="F190" s="17"/>
      <c r="G190" s="15"/>
      <c r="H190" s="15"/>
    </row>
    <row r="191" spans="1:8" s="16" customFormat="1" x14ac:dyDescent="0.25">
      <c r="A191" s="15"/>
      <c r="B191" s="15"/>
      <c r="C191" s="15"/>
      <c r="D191" s="15"/>
      <c r="E191" s="15"/>
      <c r="F191" s="17"/>
      <c r="G191" s="15"/>
      <c r="H191" s="15"/>
    </row>
    <row r="192" spans="1:8" s="16" customFormat="1" x14ac:dyDescent="0.25">
      <c r="A192" s="15"/>
      <c r="B192" s="15"/>
      <c r="C192" s="15"/>
      <c r="D192" s="15"/>
      <c r="E192" s="15"/>
      <c r="F192" s="17"/>
      <c r="G192" s="15"/>
      <c r="H192" s="15"/>
    </row>
    <row r="193" spans="1:8" s="16" customFormat="1" x14ac:dyDescent="0.25">
      <c r="A193" s="15"/>
      <c r="B193" s="15"/>
      <c r="C193" s="15"/>
      <c r="D193" s="15"/>
      <c r="E193" s="15"/>
      <c r="F193" s="17"/>
      <c r="G193" s="15"/>
      <c r="H193" s="15"/>
    </row>
    <row r="194" spans="1:8" s="16" customFormat="1" x14ac:dyDescent="0.25">
      <c r="A194" s="15"/>
      <c r="B194" s="15"/>
      <c r="C194" s="15"/>
      <c r="D194" s="15"/>
      <c r="E194" s="15"/>
      <c r="F194" s="17"/>
      <c r="G194" s="15"/>
      <c r="H194" s="15"/>
    </row>
    <row r="195" spans="1:8" s="16" customFormat="1" x14ac:dyDescent="0.25">
      <c r="A195" s="15"/>
      <c r="B195" s="15"/>
      <c r="C195" s="15"/>
      <c r="D195" s="15"/>
      <c r="E195" s="15"/>
      <c r="F195" s="17"/>
      <c r="G195" s="15"/>
      <c r="H195" s="15"/>
    </row>
    <row r="196" spans="1:8" s="16" customFormat="1" x14ac:dyDescent="0.25">
      <c r="A196" s="15"/>
      <c r="B196" s="15"/>
      <c r="C196" s="15"/>
      <c r="D196" s="15"/>
      <c r="E196" s="15"/>
      <c r="F196" s="17"/>
      <c r="G196" s="15"/>
      <c r="H196" s="15"/>
    </row>
    <row r="197" spans="1:8" s="16" customFormat="1" x14ac:dyDescent="0.25">
      <c r="A197" s="15"/>
      <c r="B197" s="15"/>
      <c r="C197" s="15"/>
      <c r="D197" s="15"/>
      <c r="E197" s="15"/>
      <c r="F197" s="17"/>
      <c r="G197" s="15"/>
      <c r="H197" s="15"/>
    </row>
    <row r="198" spans="1:8" s="16" customFormat="1" x14ac:dyDescent="0.25">
      <c r="A198" s="15"/>
      <c r="B198" s="15"/>
      <c r="C198" s="15"/>
      <c r="D198" s="15"/>
      <c r="E198" s="15"/>
      <c r="F198" s="17"/>
      <c r="G198" s="15"/>
      <c r="H198" s="15"/>
    </row>
    <row r="199" spans="1:8" s="16" customFormat="1" x14ac:dyDescent="0.25">
      <c r="A199" s="15"/>
      <c r="B199" s="15"/>
      <c r="C199" s="15"/>
      <c r="D199" s="15"/>
      <c r="E199" s="15"/>
      <c r="F199" s="17"/>
      <c r="G199" s="15"/>
      <c r="H199" s="15"/>
    </row>
    <row r="200" spans="1:8" s="16" customFormat="1" x14ac:dyDescent="0.25">
      <c r="A200" s="15"/>
      <c r="B200" s="15"/>
      <c r="C200" s="15"/>
      <c r="D200" s="15"/>
      <c r="E200" s="15"/>
      <c r="F200" s="17"/>
      <c r="G200" s="15"/>
      <c r="H200" s="15"/>
    </row>
    <row r="201" spans="1:8" s="16" customFormat="1" x14ac:dyDescent="0.25">
      <c r="A201" s="15"/>
      <c r="B201" s="15"/>
      <c r="C201" s="15"/>
      <c r="D201" s="15"/>
      <c r="E201" s="15"/>
      <c r="F201" s="17"/>
      <c r="G201" s="15"/>
      <c r="H201" s="15"/>
    </row>
    <row r="202" spans="1:8" s="16" customFormat="1" x14ac:dyDescent="0.25">
      <c r="A202" s="15"/>
      <c r="B202" s="15"/>
      <c r="C202" s="15"/>
      <c r="D202" s="15"/>
      <c r="E202" s="15"/>
      <c r="F202" s="17"/>
      <c r="G202" s="15"/>
      <c r="H202" s="15"/>
    </row>
    <row r="203" spans="1:8" s="16" customFormat="1" x14ac:dyDescent="0.25">
      <c r="A203" s="15"/>
      <c r="B203" s="15"/>
      <c r="C203" s="15"/>
      <c r="D203" s="15"/>
      <c r="E203" s="15"/>
      <c r="F203" s="17"/>
      <c r="G203" s="15"/>
      <c r="H203" s="15"/>
    </row>
    <row r="204" spans="1:8" s="16" customFormat="1" x14ac:dyDescent="0.25">
      <c r="A204" s="15"/>
      <c r="B204" s="15"/>
      <c r="C204" s="15"/>
      <c r="D204" s="15"/>
      <c r="E204" s="15"/>
      <c r="F204" s="17"/>
      <c r="G204" s="15"/>
      <c r="H204" s="15"/>
    </row>
    <row r="205" spans="1:8" s="16" customFormat="1" x14ac:dyDescent="0.25">
      <c r="A205" s="15"/>
      <c r="B205" s="15"/>
      <c r="C205" s="15"/>
      <c r="D205" s="15"/>
      <c r="E205" s="15"/>
      <c r="F205" s="17"/>
      <c r="G205" s="15"/>
      <c r="H205" s="15"/>
    </row>
    <row r="206" spans="1:8" s="16" customFormat="1" x14ac:dyDescent="0.25">
      <c r="A206" s="15"/>
      <c r="B206" s="15"/>
      <c r="C206" s="15"/>
      <c r="D206" s="15"/>
      <c r="E206" s="15"/>
      <c r="F206" s="17"/>
      <c r="G206" s="15"/>
      <c r="H206" s="15"/>
    </row>
    <row r="207" spans="1:8" s="16" customFormat="1" x14ac:dyDescent="0.25">
      <c r="A207" s="15"/>
      <c r="B207" s="15"/>
      <c r="C207" s="15"/>
      <c r="D207" s="15"/>
      <c r="E207" s="15"/>
      <c r="F207" s="17"/>
      <c r="G207" s="15"/>
      <c r="H207" s="15"/>
    </row>
    <row r="208" spans="1:8" s="16" customFormat="1" x14ac:dyDescent="0.25">
      <c r="A208" s="15"/>
      <c r="B208" s="15"/>
      <c r="C208" s="15"/>
      <c r="D208" s="15"/>
      <c r="E208" s="15"/>
      <c r="F208" s="17"/>
      <c r="G208" s="15"/>
      <c r="H208" s="15"/>
    </row>
    <row r="209" spans="1:8" s="16" customFormat="1" x14ac:dyDescent="0.25">
      <c r="A209" s="15"/>
      <c r="B209" s="15"/>
      <c r="C209" s="15"/>
      <c r="D209" s="15"/>
      <c r="E209" s="15"/>
      <c r="F209" s="17"/>
      <c r="G209" s="15"/>
      <c r="H209" s="15"/>
    </row>
    <row r="210" spans="1:8" s="16" customFormat="1" x14ac:dyDescent="0.25">
      <c r="A210" s="15"/>
      <c r="B210" s="15"/>
      <c r="C210" s="15"/>
      <c r="D210" s="15"/>
      <c r="E210" s="15"/>
      <c r="F210" s="17"/>
      <c r="G210" s="15"/>
      <c r="H210" s="15"/>
    </row>
    <row r="211" spans="1:8" s="16" customFormat="1" x14ac:dyDescent="0.25">
      <c r="A211" s="15"/>
      <c r="B211" s="15"/>
      <c r="C211" s="15"/>
      <c r="D211" s="15"/>
      <c r="E211" s="15"/>
      <c r="F211" s="17"/>
      <c r="G211" s="15"/>
      <c r="H211" s="15"/>
    </row>
    <row r="212" spans="1:8" s="16" customFormat="1" x14ac:dyDescent="0.25">
      <c r="A212" s="15"/>
      <c r="B212" s="15"/>
      <c r="C212" s="15"/>
      <c r="D212" s="15"/>
      <c r="E212" s="15"/>
      <c r="F212" s="17"/>
      <c r="G212" s="15"/>
      <c r="H212" s="15"/>
    </row>
    <row r="213" spans="1:8" s="16" customFormat="1" x14ac:dyDescent="0.25">
      <c r="A213" s="15"/>
      <c r="B213" s="15"/>
      <c r="C213" s="15"/>
      <c r="D213" s="15"/>
      <c r="E213" s="15"/>
      <c r="F213" s="17"/>
      <c r="G213" s="15"/>
      <c r="H213" s="15"/>
    </row>
    <row r="214" spans="1:8" s="16" customFormat="1" x14ac:dyDescent="0.25">
      <c r="A214" s="15"/>
      <c r="B214" s="15"/>
      <c r="C214" s="15"/>
      <c r="D214" s="15"/>
      <c r="E214" s="15"/>
      <c r="F214" s="17"/>
      <c r="G214" s="15"/>
      <c r="H214" s="15"/>
    </row>
    <row r="215" spans="1:8" s="16" customFormat="1" x14ac:dyDescent="0.25">
      <c r="A215" s="15"/>
      <c r="B215" s="15"/>
      <c r="C215" s="15"/>
      <c r="D215" s="15"/>
      <c r="E215" s="15"/>
      <c r="F215" s="17"/>
      <c r="G215" s="15"/>
      <c r="H215" s="15"/>
    </row>
    <row r="216" spans="1:8" s="16" customFormat="1" x14ac:dyDescent="0.25">
      <c r="A216" s="15"/>
      <c r="B216" s="15"/>
      <c r="C216" s="15"/>
      <c r="D216" s="15"/>
      <c r="E216" s="15"/>
      <c r="F216" s="17"/>
      <c r="G216" s="15"/>
      <c r="H216" s="15"/>
    </row>
    <row r="217" spans="1:8" s="16" customFormat="1" x14ac:dyDescent="0.25">
      <c r="A217" s="15"/>
      <c r="B217" s="15"/>
      <c r="C217" s="15"/>
      <c r="D217" s="15"/>
      <c r="E217" s="15"/>
      <c r="F217" s="17"/>
      <c r="G217" s="15"/>
      <c r="H217" s="15"/>
    </row>
    <row r="218" spans="1:8" s="16" customFormat="1" x14ac:dyDescent="0.25">
      <c r="A218" s="15"/>
      <c r="B218" s="15"/>
      <c r="C218" s="15"/>
      <c r="D218" s="15"/>
      <c r="E218" s="15"/>
      <c r="F218" s="17"/>
      <c r="G218" s="15"/>
      <c r="H218" s="15"/>
    </row>
    <row r="219" spans="1:8" s="16" customFormat="1" x14ac:dyDescent="0.25">
      <c r="A219" s="15"/>
      <c r="B219" s="15"/>
      <c r="C219" s="15"/>
      <c r="D219" s="15"/>
      <c r="E219" s="15"/>
      <c r="F219" s="17"/>
      <c r="G219" s="15"/>
      <c r="H219" s="15"/>
    </row>
    <row r="220" spans="1:8" s="16" customFormat="1" x14ac:dyDescent="0.25">
      <c r="A220" s="15"/>
      <c r="B220" s="15"/>
      <c r="C220" s="15"/>
      <c r="D220" s="15"/>
      <c r="E220" s="15"/>
      <c r="F220" s="17"/>
      <c r="G220" s="15"/>
      <c r="H220" s="15"/>
    </row>
    <row r="221" spans="1:8" s="16" customFormat="1" x14ac:dyDescent="0.25">
      <c r="A221" s="15"/>
      <c r="B221" s="15"/>
      <c r="C221" s="15"/>
      <c r="D221" s="15"/>
      <c r="E221" s="15"/>
      <c r="F221" s="17"/>
      <c r="G221" s="15"/>
      <c r="H221" s="15"/>
    </row>
    <row r="222" spans="1:8" s="16" customFormat="1" x14ac:dyDescent="0.25">
      <c r="A222" s="15"/>
      <c r="B222" s="15"/>
      <c r="C222" s="15"/>
      <c r="D222" s="15"/>
      <c r="E222" s="15"/>
      <c r="F222" s="17"/>
      <c r="G222" s="15"/>
      <c r="H222" s="15"/>
    </row>
    <row r="223" spans="1:8" s="16" customFormat="1" x14ac:dyDescent="0.25">
      <c r="A223" s="15"/>
      <c r="B223" s="15"/>
      <c r="C223" s="15"/>
      <c r="D223" s="15"/>
      <c r="E223" s="15"/>
      <c r="F223" s="17"/>
      <c r="G223" s="15"/>
      <c r="H223" s="15"/>
    </row>
    <row r="224" spans="1:8" s="16" customFormat="1" x14ac:dyDescent="0.25">
      <c r="A224" s="15"/>
      <c r="B224" s="15"/>
      <c r="C224" s="15"/>
      <c r="D224" s="15"/>
      <c r="E224" s="15"/>
      <c r="F224" s="17"/>
      <c r="G224" s="15"/>
      <c r="H224" s="15"/>
    </row>
    <row r="225" spans="1:8" s="16" customFormat="1" x14ac:dyDescent="0.25">
      <c r="A225" s="15"/>
      <c r="B225" s="15"/>
      <c r="C225" s="15"/>
      <c r="D225" s="15"/>
      <c r="E225" s="15"/>
      <c r="F225" s="17"/>
      <c r="G225" s="15"/>
      <c r="H225" s="15"/>
    </row>
    <row r="226" spans="1:8" s="16" customFormat="1" x14ac:dyDescent="0.25">
      <c r="A226" s="15"/>
      <c r="B226" s="15"/>
      <c r="C226" s="15"/>
      <c r="D226" s="15"/>
      <c r="E226" s="15"/>
      <c r="F226" s="17"/>
      <c r="G226" s="15"/>
      <c r="H226" s="15"/>
    </row>
    <row r="227" spans="1:8" s="16" customFormat="1" x14ac:dyDescent="0.25">
      <c r="A227" s="15"/>
      <c r="B227" s="15"/>
      <c r="C227" s="15"/>
      <c r="D227" s="15"/>
      <c r="E227" s="15"/>
      <c r="F227" s="17"/>
      <c r="G227" s="15"/>
      <c r="H227" s="15"/>
    </row>
    <row r="228" spans="1:8" s="16" customFormat="1" x14ac:dyDescent="0.25">
      <c r="A228" s="15"/>
      <c r="B228" s="15"/>
      <c r="C228" s="15"/>
      <c r="D228" s="15"/>
      <c r="E228" s="15"/>
      <c r="F228" s="17"/>
      <c r="G228" s="15"/>
      <c r="H228" s="15"/>
    </row>
    <row r="229" spans="1:8" s="16" customFormat="1" x14ac:dyDescent="0.25">
      <c r="A229" s="15"/>
      <c r="B229" s="15"/>
      <c r="C229" s="15"/>
      <c r="D229" s="15"/>
      <c r="E229" s="15"/>
      <c r="F229" s="17"/>
      <c r="G229" s="15"/>
      <c r="H229" s="15"/>
    </row>
    <row r="230" spans="1:8" s="16" customFormat="1" x14ac:dyDescent="0.25">
      <c r="A230" s="15"/>
      <c r="B230" s="15"/>
      <c r="C230" s="15"/>
      <c r="D230" s="15"/>
      <c r="E230" s="15"/>
      <c r="F230" s="17"/>
      <c r="G230" s="15"/>
      <c r="H230" s="15"/>
    </row>
    <row r="231" spans="1:8" s="16" customFormat="1" x14ac:dyDescent="0.25">
      <c r="A231" s="15"/>
      <c r="B231" s="15"/>
      <c r="C231" s="15"/>
      <c r="D231" s="15"/>
      <c r="E231" s="15"/>
      <c r="F231" s="17"/>
      <c r="G231" s="15"/>
      <c r="H231" s="15"/>
    </row>
    <row r="232" spans="1:8" s="16" customFormat="1" x14ac:dyDescent="0.25">
      <c r="A232" s="15"/>
      <c r="B232" s="15"/>
      <c r="C232" s="15"/>
      <c r="D232" s="15"/>
      <c r="E232" s="15"/>
      <c r="F232" s="17"/>
      <c r="G232" s="15"/>
      <c r="H232" s="15"/>
    </row>
  </sheetData>
  <sheetProtection algorithmName="SHA-512" hashValue="WM48ifha8bqXsKB8KDegzVGgg+2dsa1bDjgA7RSJlvxWn/1GV7gA0j2l1exgzNGOisWNqwVVlQfYo6b1hHwKPg==" saltValue="qS4+l1OAqTY+yvOzseurTA==" spinCount="100000" sheet="1" objects="1" scenarios="1"/>
  <mergeCells count="3">
    <mergeCell ref="A1:D1"/>
    <mergeCell ref="A18:E18"/>
    <mergeCell ref="A19:E19"/>
  </mergeCells>
  <conditionalFormatting sqref="D16">
    <cfRule type="containsText" dxfId="11" priority="2" operator="containsText" text="100">
      <formula>NOT(ISERROR(SEARCH("100",D16)))</formula>
    </cfRule>
  </conditionalFormatting>
  <conditionalFormatting sqref="D10:D15">
    <cfRule type="containsText" dxfId="10" priority="6" operator="containsText" text="Complete">
      <formula>NOT(ISERROR(SEARCH("Complete",D10)))</formula>
    </cfRule>
    <cfRule type="containsText" dxfId="9" priority="7" operator="containsText" text="failed">
      <formula>NOT(ISERROR(SEARCH("failed",D10)))</formula>
    </cfRule>
  </conditionalFormatting>
  <conditionalFormatting sqref="E10:E14">
    <cfRule type="containsText" dxfId="8" priority="3" operator="containsText" text="5">
      <formula>NOT(ISERROR(SEARCH("5",E10)))</formula>
    </cfRule>
    <cfRule type="containsText" dxfId="7" priority="4" operator="containsText" text=".">
      <formula>NOT(ISERROR(SEARCH(".",E10)))</formula>
    </cfRule>
    <cfRule type="containsText" dxfId="6" priority="5" operator="containsText" text="100">
      <formula>NOT(ISERROR(SEARCH("100",E10)))</formula>
    </cfRule>
  </conditionalFormatting>
  <conditionalFormatting sqref="D12:D14">
    <cfRule type="containsText" dxfId="5" priority="1" operator="containsText" text="However">
      <formula>NOT(ISERROR(SEARCH("However",D12)))</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35"/>
  <sheetViews>
    <sheetView workbookViewId="0">
      <selection activeCell="B14" sqref="B14"/>
    </sheetView>
  </sheetViews>
  <sheetFormatPr defaultRowHeight="15" x14ac:dyDescent="0.25"/>
  <cols>
    <col min="1" max="1" width="5.7109375" style="67" customWidth="1"/>
    <col min="2" max="2" width="40.140625" style="67" customWidth="1"/>
    <col min="3" max="3" width="11.7109375" style="67" bestFit="1" customWidth="1"/>
    <col min="4" max="4" width="69.7109375" style="67" bestFit="1" customWidth="1"/>
    <col min="5" max="5" width="2.5703125" style="67" customWidth="1"/>
    <col min="6" max="6" width="24" style="17" customWidth="1"/>
    <col min="7" max="7" width="11.5703125" style="15" hidden="1" customWidth="1"/>
    <col min="8" max="8" width="18" style="15" hidden="1" customWidth="1"/>
    <col min="9" max="9" width="10" style="16" hidden="1" customWidth="1"/>
    <col min="10" max="13" width="0" style="16" hidden="1" customWidth="1"/>
    <col min="14" max="36" width="9.140625" style="16"/>
    <col min="37" max="16384" width="9.140625" style="18"/>
  </cols>
  <sheetData>
    <row r="1" spans="1:17" ht="81" customHeight="1" x14ac:dyDescent="0.25">
      <c r="A1" s="200" t="s">
        <v>145</v>
      </c>
      <c r="B1" s="201"/>
      <c r="C1" s="201"/>
      <c r="D1" s="201"/>
      <c r="E1" s="13"/>
      <c r="F1" s="14"/>
      <c r="L1" s="17"/>
    </row>
    <row r="2" spans="1:17" s="16" customFormat="1" x14ac:dyDescent="0.25">
      <c r="A2" s="107"/>
      <c r="B2" s="108"/>
      <c r="C2" s="108"/>
      <c r="D2" s="108"/>
      <c r="E2" s="109"/>
      <c r="F2" s="27"/>
      <c r="G2" s="28"/>
    </row>
    <row r="3" spans="1:17" s="16" customFormat="1" x14ac:dyDescent="0.25">
      <c r="A3" s="202" t="s">
        <v>146</v>
      </c>
      <c r="B3" s="202"/>
      <c r="C3" s="202"/>
      <c r="D3" s="202"/>
      <c r="E3" s="203"/>
      <c r="F3" s="28"/>
      <c r="G3" s="30"/>
    </row>
    <row r="4" spans="1:17" s="16" customFormat="1" ht="31.5" customHeight="1" x14ac:dyDescent="0.25">
      <c r="A4" s="110"/>
      <c r="B4" s="204" t="s">
        <v>147</v>
      </c>
      <c r="C4" s="204"/>
      <c r="D4" s="204"/>
      <c r="E4" s="109"/>
      <c r="F4" s="28"/>
      <c r="G4" s="28"/>
      <c r="H4" s="31"/>
      <c r="I4" s="31"/>
      <c r="J4" s="31"/>
      <c r="K4" s="31"/>
      <c r="L4" s="31"/>
      <c r="M4" s="31"/>
      <c r="N4" s="31"/>
      <c r="O4" s="31"/>
      <c r="P4" s="31"/>
      <c r="Q4" s="31"/>
    </row>
    <row r="5" spans="1:17" s="16" customFormat="1" ht="15.75" thickBot="1" x14ac:dyDescent="0.3">
      <c r="A5" s="110"/>
      <c r="B5" s="111" t="s">
        <v>148</v>
      </c>
      <c r="C5" s="111"/>
      <c r="D5" s="111"/>
      <c r="E5" s="109"/>
      <c r="F5" s="28"/>
      <c r="G5" s="28"/>
      <c r="H5" s="31"/>
      <c r="I5" s="31"/>
      <c r="J5" s="31"/>
      <c r="K5" s="31"/>
      <c r="L5" s="31"/>
      <c r="M5" s="31"/>
      <c r="N5" s="31"/>
      <c r="O5" s="31"/>
      <c r="P5" s="31"/>
      <c r="Q5" s="31"/>
    </row>
    <row r="6" spans="1:17" s="16" customFormat="1" ht="31.5" customHeight="1" thickBot="1" x14ac:dyDescent="0.3">
      <c r="A6" s="110"/>
      <c r="B6" s="112"/>
      <c r="C6" s="205" t="s">
        <v>149</v>
      </c>
      <c r="D6" s="204"/>
      <c r="E6" s="109"/>
      <c r="F6" s="28"/>
      <c r="G6" s="28"/>
      <c r="H6" s="31"/>
      <c r="I6" s="31"/>
      <c r="J6" s="31"/>
      <c r="K6" s="31"/>
      <c r="L6" s="31"/>
      <c r="M6" s="31"/>
      <c r="N6" s="31"/>
      <c r="O6" s="31"/>
      <c r="P6" s="31"/>
      <c r="Q6" s="31"/>
    </row>
    <row r="7" spans="1:17" s="16" customFormat="1" x14ac:dyDescent="0.25">
      <c r="A7" s="110"/>
      <c r="B7" s="113"/>
      <c r="C7" s="110"/>
      <c r="D7" s="110"/>
      <c r="E7" s="109"/>
      <c r="F7" s="28"/>
      <c r="G7" s="28"/>
      <c r="H7" s="31"/>
      <c r="I7" s="31"/>
      <c r="J7" s="31"/>
      <c r="K7" s="31"/>
      <c r="L7" s="31"/>
      <c r="M7" s="31"/>
      <c r="N7" s="31"/>
      <c r="O7" s="31"/>
      <c r="P7" s="31"/>
      <c r="Q7" s="31"/>
    </row>
    <row r="8" spans="1:17" s="16" customFormat="1" x14ac:dyDescent="0.25">
      <c r="A8" s="202" t="s">
        <v>150</v>
      </c>
      <c r="B8" s="202"/>
      <c r="C8" s="202"/>
      <c r="D8" s="202"/>
      <c r="E8" s="203"/>
      <c r="F8" s="28"/>
      <c r="G8" s="28"/>
      <c r="H8" s="31"/>
      <c r="I8" s="31"/>
      <c r="J8" s="31"/>
      <c r="K8" s="31"/>
      <c r="L8" s="31"/>
      <c r="M8" s="31"/>
      <c r="N8" s="31"/>
      <c r="O8" s="31"/>
      <c r="P8" s="31"/>
      <c r="Q8" s="31"/>
    </row>
    <row r="9" spans="1:17" s="16" customFormat="1" x14ac:dyDescent="0.25">
      <c r="A9" s="114"/>
      <c r="B9" s="115"/>
      <c r="C9" s="116"/>
      <c r="D9" s="117"/>
      <c r="E9" s="118"/>
      <c r="F9" s="28"/>
      <c r="G9" s="28"/>
      <c r="H9" s="31"/>
      <c r="I9" s="31"/>
      <c r="J9" s="31"/>
      <c r="K9" s="31"/>
      <c r="L9" s="31"/>
      <c r="M9" s="31"/>
      <c r="N9" s="31"/>
      <c r="O9" s="31"/>
      <c r="P9" s="31"/>
      <c r="Q9" s="31"/>
    </row>
    <row r="10" spans="1:17" s="16" customFormat="1" x14ac:dyDescent="0.2">
      <c r="A10" s="114"/>
      <c r="B10" s="29"/>
      <c r="C10" s="29"/>
      <c r="D10" s="119"/>
      <c r="E10" s="120"/>
      <c r="F10" s="28"/>
      <c r="G10" s="100" t="e">
        <f>COUNTIF('[1]A Company Info'!D:D,"X")</f>
        <v>#VALUE!</v>
      </c>
      <c r="H10" s="100" t="e">
        <f>COUNTIF('[1]A Company Info'!D:D,"!")</f>
        <v>#VALUE!</v>
      </c>
      <c r="I10" s="101"/>
      <c r="J10" s="102"/>
      <c r="K10" s="31"/>
      <c r="L10" s="31"/>
      <c r="M10" s="31"/>
      <c r="N10" s="31"/>
      <c r="O10" s="31"/>
      <c r="P10" s="31"/>
      <c r="Q10" s="31"/>
    </row>
    <row r="11" spans="1:17" s="16" customFormat="1" x14ac:dyDescent="0.2">
      <c r="A11" s="114"/>
      <c r="B11" s="121"/>
      <c r="C11" s="121"/>
      <c r="D11" s="119"/>
      <c r="E11" s="120"/>
      <c r="F11" s="27"/>
      <c r="G11" s="100" t="e">
        <f>COUNTIF('[1]B Financial'!D:D,"X")</f>
        <v>#VALUE!</v>
      </c>
      <c r="H11" s="100" t="e">
        <f>COUNTIF('[1]B Financial'!D:D,"!")</f>
        <v>#VALUE!</v>
      </c>
      <c r="I11" s="101"/>
      <c r="J11" s="102"/>
      <c r="K11" s="31"/>
      <c r="L11" s="31"/>
      <c r="M11" s="31"/>
      <c r="N11" s="31"/>
      <c r="O11" s="31"/>
      <c r="P11" s="31"/>
      <c r="Q11" s="31"/>
    </row>
    <row r="12" spans="1:17" s="16" customFormat="1" ht="16.5" x14ac:dyDescent="0.2">
      <c r="A12" s="114"/>
      <c r="B12" s="121"/>
      <c r="C12" s="121"/>
      <c r="D12" s="119"/>
      <c r="E12" s="120"/>
      <c r="F12" s="103"/>
      <c r="G12" s="100" t="e">
        <f>COUNTIF('[1]C Insurance'!D:D,"X")</f>
        <v>#VALUE!</v>
      </c>
      <c r="H12" s="31"/>
      <c r="I12" s="101"/>
      <c r="J12" s="102"/>
      <c r="K12" s="31"/>
      <c r="L12" s="31"/>
      <c r="M12" s="31"/>
      <c r="N12" s="31"/>
      <c r="O12" s="31"/>
      <c r="P12" s="31"/>
      <c r="Q12" s="31"/>
    </row>
    <row r="13" spans="1:17" s="16" customFormat="1" x14ac:dyDescent="0.2">
      <c r="A13" s="122"/>
      <c r="B13" s="123"/>
      <c r="C13" s="123"/>
      <c r="D13" s="124"/>
      <c r="E13" s="120"/>
      <c r="F13" s="27"/>
      <c r="G13" s="100" t="e">
        <f>COUNTIF('[1]D Health &amp; Safety'!D:D,"X")</f>
        <v>#VALUE!</v>
      </c>
      <c r="H13" s="33"/>
      <c r="I13" s="101"/>
      <c r="J13" s="102"/>
      <c r="K13" s="31"/>
      <c r="L13" s="31"/>
      <c r="M13" s="31"/>
      <c r="N13" s="31"/>
      <c r="O13" s="31"/>
      <c r="P13" s="31"/>
      <c r="Q13" s="31"/>
    </row>
    <row r="14" spans="1:17" s="16" customFormat="1" ht="16.5" x14ac:dyDescent="0.2">
      <c r="A14" s="122"/>
      <c r="B14" s="123"/>
      <c r="C14" s="123"/>
      <c r="D14" s="124"/>
      <c r="E14" s="120"/>
      <c r="F14" s="103"/>
      <c r="G14" s="100" t="e">
        <f>COUNTIF('[1]E Experience'!D:D,"X")</f>
        <v>#VALUE!</v>
      </c>
      <c r="H14" s="31"/>
      <c r="I14" s="101"/>
      <c r="J14" s="102"/>
      <c r="K14" s="31"/>
      <c r="L14" s="31"/>
      <c r="M14" s="31"/>
      <c r="N14" s="31"/>
      <c r="O14" s="31"/>
      <c r="P14" s="31"/>
      <c r="Q14" s="31"/>
    </row>
    <row r="15" spans="1:17" s="16" customFormat="1" x14ac:dyDescent="0.2">
      <c r="A15" s="122"/>
      <c r="B15" s="123"/>
      <c r="C15" s="123"/>
      <c r="D15" s="124"/>
      <c r="E15" s="120"/>
      <c r="F15" s="27"/>
      <c r="G15" s="100" t="e">
        <f>COUNTIF('[1]F Quality'!D:D,"X")</f>
        <v>#VALUE!</v>
      </c>
      <c r="H15" s="31"/>
      <c r="I15" s="101"/>
      <c r="J15" s="102"/>
      <c r="K15" s="31"/>
      <c r="L15" s="31"/>
      <c r="M15" s="31"/>
      <c r="N15" s="31"/>
      <c r="O15" s="31"/>
      <c r="P15" s="31"/>
      <c r="Q15" s="31"/>
    </row>
    <row r="16" spans="1:17" s="16" customFormat="1" ht="16.5" x14ac:dyDescent="0.2">
      <c r="A16" s="122"/>
      <c r="B16" s="123"/>
      <c r="C16" s="123"/>
      <c r="D16" s="124"/>
      <c r="E16" s="120"/>
      <c r="F16" s="103"/>
      <c r="G16" s="100" t="e">
        <f>COUNTIF('[1]G Training'!D:D,"X")</f>
        <v>#VALUE!</v>
      </c>
      <c r="H16" s="31"/>
      <c r="I16" s="101"/>
      <c r="J16" s="102"/>
      <c r="K16" s="31"/>
      <c r="L16" s="31"/>
      <c r="M16" s="31"/>
      <c r="N16" s="31"/>
      <c r="O16" s="31"/>
      <c r="P16" s="31"/>
      <c r="Q16" s="31"/>
    </row>
    <row r="17" spans="1:17" s="16" customFormat="1" x14ac:dyDescent="0.2">
      <c r="A17" s="122"/>
      <c r="B17" s="123"/>
      <c r="C17" s="123"/>
      <c r="D17" s="124"/>
      <c r="E17" s="120"/>
      <c r="F17" s="27"/>
      <c r="G17" s="100" t="e">
        <f>COUNTIF('[1]H Environment'!D:D,"X")</f>
        <v>#VALUE!</v>
      </c>
      <c r="H17" s="31"/>
      <c r="I17" s="101"/>
      <c r="J17" s="102"/>
      <c r="K17" s="31"/>
      <c r="L17" s="31"/>
      <c r="M17" s="31"/>
      <c r="N17" s="31"/>
      <c r="O17" s="31"/>
      <c r="P17" s="31"/>
      <c r="Q17" s="31"/>
    </row>
    <row r="18" spans="1:17" s="16" customFormat="1" x14ac:dyDescent="0.2">
      <c r="A18" s="206" t="s">
        <v>151</v>
      </c>
      <c r="B18" s="207"/>
      <c r="C18" s="207"/>
      <c r="D18" s="207"/>
      <c r="E18" s="208"/>
      <c r="F18" s="30"/>
      <c r="G18" s="100" t="e">
        <f>COUNTIF('[1]C Insurance'!G:G,"1")</f>
        <v>#VALUE!</v>
      </c>
      <c r="H18" s="31"/>
      <c r="I18" s="105">
        <f t="shared" ref="I18" si="0">C18</f>
        <v>0</v>
      </c>
      <c r="J18" s="31"/>
      <c r="K18" s="31"/>
      <c r="L18" s="31"/>
      <c r="M18" s="31"/>
      <c r="N18" s="31"/>
      <c r="O18" s="31"/>
      <c r="P18" s="31"/>
      <c r="Q18" s="31"/>
    </row>
    <row r="19" spans="1:17" s="16" customFormat="1" x14ac:dyDescent="0.2">
      <c r="A19" s="125">
        <v>1</v>
      </c>
      <c r="B19" s="199" t="s">
        <v>152</v>
      </c>
      <c r="C19" s="199"/>
      <c r="D19" s="199"/>
      <c r="E19" s="126"/>
      <c r="F19" s="41"/>
      <c r="G19" s="100" t="e">
        <f>COUNTIF('[1]D Health &amp; Safety'!G:G,"1")</f>
        <v>#VALUE!</v>
      </c>
      <c r="H19" s="31"/>
      <c r="I19" s="105" t="e">
        <f>#REF!</f>
        <v>#REF!</v>
      </c>
      <c r="J19" s="31"/>
      <c r="K19" s="31"/>
      <c r="L19" s="31"/>
      <c r="M19" s="31"/>
      <c r="N19" s="31"/>
      <c r="O19" s="31"/>
      <c r="P19" s="31"/>
      <c r="Q19" s="31"/>
    </row>
    <row r="20" spans="1:17" s="16" customFormat="1" x14ac:dyDescent="0.2">
      <c r="A20" s="125">
        <v>2</v>
      </c>
      <c r="B20" s="199" t="s">
        <v>153</v>
      </c>
      <c r="C20" s="199"/>
      <c r="D20" s="199"/>
      <c r="E20" s="127"/>
      <c r="F20" s="30"/>
      <c r="G20" s="100" t="e">
        <f>COUNTIF('[1]E Experience'!G:G,"1")</f>
        <v>#VALUE!</v>
      </c>
      <c r="H20" s="31">
        <v>12</v>
      </c>
      <c r="I20" s="105" t="e">
        <f>#REF!</f>
        <v>#REF!</v>
      </c>
      <c r="J20" s="31" t="e">
        <f t="shared" ref="J20:J22" si="1">I20/H20</f>
        <v>#REF!</v>
      </c>
      <c r="K20" s="31" t="e">
        <f t="shared" ref="K20:K22" si="2">G20*J20</f>
        <v>#VALUE!</v>
      </c>
      <c r="L20" s="31"/>
      <c r="M20" s="31"/>
      <c r="N20" s="31"/>
      <c r="O20" s="31"/>
      <c r="P20" s="31"/>
      <c r="Q20" s="31"/>
    </row>
    <row r="21" spans="1:17" s="16" customFormat="1" x14ac:dyDescent="0.2">
      <c r="A21" s="125">
        <v>3</v>
      </c>
      <c r="B21" s="199" t="s">
        <v>154</v>
      </c>
      <c r="C21" s="199"/>
      <c r="D21" s="199"/>
      <c r="E21" s="127"/>
      <c r="F21" s="30"/>
      <c r="G21" s="100"/>
      <c r="H21" s="31"/>
      <c r="I21" s="105"/>
      <c r="J21" s="31"/>
      <c r="K21" s="31"/>
      <c r="L21" s="31"/>
      <c r="M21" s="31"/>
      <c r="N21" s="31"/>
      <c r="O21" s="31"/>
      <c r="P21" s="31"/>
      <c r="Q21" s="31"/>
    </row>
    <row r="22" spans="1:17" s="16" customFormat="1" x14ac:dyDescent="0.2">
      <c r="A22" s="125"/>
      <c r="B22" s="128"/>
      <c r="C22" s="128"/>
      <c r="D22" s="128"/>
      <c r="E22" s="127"/>
      <c r="F22" s="28"/>
      <c r="G22" s="100" t="e">
        <f>COUNTIF('[1]F Quality'!G:G,"1")</f>
        <v>#VALUE!</v>
      </c>
      <c r="H22" s="31">
        <v>7</v>
      </c>
      <c r="I22" s="105" t="e">
        <f>#REF!</f>
        <v>#REF!</v>
      </c>
      <c r="J22" s="31" t="e">
        <f t="shared" si="1"/>
        <v>#REF!</v>
      </c>
      <c r="K22" s="31" t="e">
        <f t="shared" si="2"/>
        <v>#VALUE!</v>
      </c>
      <c r="L22" s="31"/>
      <c r="M22" s="31"/>
      <c r="N22" s="31"/>
      <c r="O22" s="31"/>
      <c r="P22" s="31"/>
      <c r="Q22" s="31"/>
    </row>
    <row r="23" spans="1:17" s="16" customFormat="1" ht="15.75" thickBot="1" x14ac:dyDescent="0.3">
      <c r="A23" s="129"/>
      <c r="B23" s="130"/>
      <c r="C23" s="130"/>
      <c r="D23" s="130"/>
      <c r="E23" s="131"/>
      <c r="F23" s="30"/>
      <c r="G23" s="50"/>
      <c r="H23" s="51"/>
      <c r="I23" s="31"/>
      <c r="J23" s="31"/>
      <c r="K23" s="31"/>
      <c r="L23" s="31"/>
      <c r="M23" s="31"/>
      <c r="N23" s="31"/>
      <c r="O23" s="31"/>
      <c r="P23" s="31"/>
      <c r="Q23" s="31"/>
    </row>
    <row r="24" spans="1:17" s="16" customFormat="1" x14ac:dyDescent="0.25">
      <c r="A24" s="15"/>
      <c r="B24" s="15"/>
      <c r="C24" s="15"/>
      <c r="D24" s="15"/>
      <c r="E24" s="15"/>
      <c r="F24" s="17"/>
      <c r="G24" s="15"/>
      <c r="H24" s="53"/>
      <c r="I24" s="31"/>
      <c r="J24" s="31"/>
      <c r="K24" s="31"/>
      <c r="L24" s="31"/>
      <c r="M24" s="31"/>
      <c r="N24" s="31"/>
      <c r="O24" s="31"/>
      <c r="P24" s="31"/>
      <c r="Q24" s="31"/>
    </row>
    <row r="25" spans="1:17" s="16" customFormat="1" hidden="1" x14ac:dyDescent="0.25">
      <c r="A25" s="15"/>
      <c r="B25" s="15"/>
      <c r="C25" s="15"/>
      <c r="D25" s="15"/>
      <c r="E25" s="15"/>
      <c r="F25" s="17"/>
      <c r="G25" s="15"/>
      <c r="H25" s="54"/>
    </row>
    <row r="26" spans="1:17" s="16" customFormat="1" hidden="1" x14ac:dyDescent="0.25">
      <c r="A26" s="15"/>
      <c r="B26" s="55" t="s">
        <v>83</v>
      </c>
      <c r="C26" s="51"/>
      <c r="D26" s="15"/>
      <c r="E26" s="15"/>
      <c r="F26" s="17"/>
      <c r="G26" s="15"/>
      <c r="H26" s="54"/>
    </row>
    <row r="27" spans="1:17" s="16" customFormat="1" ht="15.75" hidden="1" thickBot="1" x14ac:dyDescent="0.3">
      <c r="A27" s="51"/>
      <c r="B27" s="57" t="s">
        <v>84</v>
      </c>
      <c r="C27" s="51"/>
      <c r="D27" s="51"/>
      <c r="E27" s="51"/>
      <c r="F27" s="17"/>
      <c r="G27" s="15"/>
      <c r="H27" s="54"/>
    </row>
    <row r="28" spans="1:17" s="16" customFormat="1" hidden="1" x14ac:dyDescent="0.25">
      <c r="A28" s="51"/>
      <c r="B28" s="51"/>
      <c r="C28" s="51"/>
      <c r="D28" s="51"/>
      <c r="E28" s="51"/>
      <c r="F28" s="17"/>
      <c r="G28" s="15"/>
      <c r="H28" s="15"/>
    </row>
    <row r="29" spans="1:17" s="16" customFormat="1" hidden="1" x14ac:dyDescent="0.25">
      <c r="A29" s="51"/>
      <c r="B29" s="59" t="s">
        <v>85</v>
      </c>
      <c r="C29" s="33"/>
      <c r="D29" s="51"/>
      <c r="E29" s="51"/>
      <c r="F29" s="17"/>
      <c r="G29" s="15"/>
      <c r="H29" s="15"/>
    </row>
    <row r="30" spans="1:17" s="16" customFormat="1" hidden="1" x14ac:dyDescent="0.25">
      <c r="A30" s="51"/>
      <c r="B30" s="60" t="s">
        <v>86</v>
      </c>
      <c r="C30" s="33"/>
      <c r="D30" s="51"/>
      <c r="E30" s="51"/>
      <c r="F30" s="17"/>
      <c r="G30" s="15"/>
      <c r="H30" s="15"/>
    </row>
    <row r="31" spans="1:17" s="16" customFormat="1" hidden="1" x14ac:dyDescent="0.25">
      <c r="A31" s="51"/>
      <c r="B31" s="60" t="s">
        <v>87</v>
      </c>
      <c r="C31" s="33"/>
      <c r="D31" s="51"/>
      <c r="E31" s="51"/>
      <c r="F31" s="17"/>
      <c r="G31" s="15"/>
      <c r="H31" s="15"/>
    </row>
    <row r="32" spans="1:17" s="16" customFormat="1" hidden="1" x14ac:dyDescent="0.25">
      <c r="A32" s="51"/>
      <c r="B32" s="60" t="s">
        <v>88</v>
      </c>
      <c r="C32" s="33"/>
      <c r="D32" s="51"/>
      <c r="E32" s="51"/>
      <c r="F32" s="17"/>
      <c r="G32" s="15"/>
      <c r="H32" s="15"/>
    </row>
    <row r="33" spans="1:8" s="16" customFormat="1" hidden="1" x14ac:dyDescent="0.25">
      <c r="A33" s="51"/>
      <c r="B33" s="60" t="s">
        <v>89</v>
      </c>
      <c r="C33" s="33"/>
      <c r="D33" s="51"/>
      <c r="E33" s="51"/>
      <c r="F33" s="17"/>
      <c r="G33" s="15"/>
      <c r="H33" s="15"/>
    </row>
    <row r="34" spans="1:8" s="16" customFormat="1" hidden="1" x14ac:dyDescent="0.25">
      <c r="A34" s="51"/>
      <c r="B34" s="60" t="s">
        <v>90</v>
      </c>
      <c r="C34" s="33"/>
      <c r="D34" s="51"/>
      <c r="E34" s="51"/>
      <c r="F34" s="17"/>
      <c r="G34" s="15"/>
      <c r="H34" s="15"/>
    </row>
    <row r="35" spans="1:8" s="16" customFormat="1" hidden="1" x14ac:dyDescent="0.25">
      <c r="A35" s="51"/>
      <c r="B35" s="60" t="s">
        <v>91</v>
      </c>
      <c r="C35" s="33"/>
      <c r="D35" s="51"/>
      <c r="E35" s="51"/>
      <c r="F35" s="17"/>
      <c r="G35" s="15"/>
      <c r="H35" s="15"/>
    </row>
    <row r="36" spans="1:8" s="16" customFormat="1" ht="15.75" hidden="1" thickBot="1" x14ac:dyDescent="0.3">
      <c r="A36" s="51"/>
      <c r="B36" s="61" t="s">
        <v>92</v>
      </c>
      <c r="C36" s="33"/>
      <c r="D36" s="51"/>
      <c r="E36" s="51"/>
      <c r="F36" s="17"/>
      <c r="G36" s="15"/>
      <c r="H36" s="15"/>
    </row>
    <row r="37" spans="1:8" s="16" customFormat="1" hidden="1" x14ac:dyDescent="0.25">
      <c r="A37" s="51"/>
      <c r="B37" s="51"/>
      <c r="C37" s="51"/>
      <c r="D37" s="51"/>
      <c r="E37" s="51"/>
      <c r="F37" s="17"/>
      <c r="G37" s="15"/>
      <c r="H37" s="15"/>
    </row>
    <row r="38" spans="1:8" s="16" customFormat="1" hidden="1" x14ac:dyDescent="0.25">
      <c r="A38" s="51"/>
      <c r="B38" s="62" t="s">
        <v>93</v>
      </c>
      <c r="C38" s="98"/>
      <c r="D38" s="51"/>
      <c r="E38" s="51"/>
      <c r="F38" s="17"/>
      <c r="G38" s="15"/>
      <c r="H38" s="15"/>
    </row>
    <row r="39" spans="1:8" s="16" customFormat="1" hidden="1" x14ac:dyDescent="0.25">
      <c r="A39" s="51"/>
      <c r="B39" s="63" t="s">
        <v>94</v>
      </c>
      <c r="C39" s="98"/>
      <c r="D39" s="51"/>
      <c r="E39" s="51"/>
      <c r="F39" s="17"/>
      <c r="G39" s="15"/>
      <c r="H39" s="15"/>
    </row>
    <row r="40" spans="1:8" s="16" customFormat="1" hidden="1" x14ac:dyDescent="0.25">
      <c r="A40" s="51"/>
      <c r="B40" s="63" t="s">
        <v>95</v>
      </c>
      <c r="C40" s="98"/>
      <c r="D40" s="51"/>
      <c r="E40" s="51"/>
      <c r="F40" s="17"/>
      <c r="G40" s="15"/>
      <c r="H40" s="15"/>
    </row>
    <row r="41" spans="1:8" s="16" customFormat="1" hidden="1" x14ac:dyDescent="0.25">
      <c r="A41" s="31"/>
      <c r="B41" s="63" t="s">
        <v>96</v>
      </c>
      <c r="C41" s="98"/>
      <c r="D41" s="31"/>
      <c r="E41" s="31"/>
      <c r="F41" s="17"/>
      <c r="G41" s="15"/>
      <c r="H41" s="15"/>
    </row>
    <row r="42" spans="1:8" s="16" customFormat="1" ht="15.75" hidden="1" thickBot="1" x14ac:dyDescent="0.3">
      <c r="A42" s="31"/>
      <c r="B42" s="65" t="s">
        <v>97</v>
      </c>
      <c r="C42" s="98"/>
      <c r="D42" s="31"/>
      <c r="E42" s="31"/>
      <c r="F42" s="17"/>
      <c r="G42" s="15"/>
      <c r="H42" s="15"/>
    </row>
    <row r="43" spans="1:8" s="16" customFormat="1" hidden="1" x14ac:dyDescent="0.25">
      <c r="A43" s="31"/>
      <c r="B43" s="15"/>
      <c r="C43" s="15"/>
      <c r="D43" s="31"/>
      <c r="E43" s="31"/>
      <c r="F43" s="17"/>
      <c r="G43" s="15"/>
      <c r="H43" s="15"/>
    </row>
    <row r="44" spans="1:8" s="16" customFormat="1" hidden="1" x14ac:dyDescent="0.25">
      <c r="A44" s="31"/>
      <c r="B44" s="15"/>
      <c r="C44" s="15"/>
      <c r="D44" s="31"/>
      <c r="E44" s="31"/>
      <c r="F44" s="17"/>
      <c r="G44" s="15"/>
      <c r="H44" s="15"/>
    </row>
    <row r="45" spans="1:8" s="16" customFormat="1" hidden="1" x14ac:dyDescent="0.25">
      <c r="A45" s="31"/>
      <c r="B45" s="55">
        <v>1900</v>
      </c>
      <c r="C45" s="51"/>
      <c r="D45" s="31"/>
      <c r="E45" s="31"/>
      <c r="F45" s="17"/>
      <c r="G45" s="15"/>
      <c r="H45" s="15"/>
    </row>
    <row r="46" spans="1:8" s="16" customFormat="1" hidden="1" x14ac:dyDescent="0.25">
      <c r="A46" s="31"/>
      <c r="B46" s="56">
        <v>1901</v>
      </c>
      <c r="C46" s="51"/>
      <c r="D46" s="31"/>
      <c r="E46" s="31"/>
      <c r="F46" s="17"/>
      <c r="G46" s="15"/>
      <c r="H46" s="15"/>
    </row>
    <row r="47" spans="1:8" s="16" customFormat="1" hidden="1" x14ac:dyDescent="0.25">
      <c r="A47" s="31"/>
      <c r="B47" s="56">
        <v>1902</v>
      </c>
      <c r="C47" s="51"/>
      <c r="D47" s="31"/>
      <c r="E47" s="31"/>
      <c r="F47" s="17"/>
      <c r="G47" s="15"/>
      <c r="H47" s="15"/>
    </row>
    <row r="48" spans="1:8" s="16" customFormat="1" hidden="1" x14ac:dyDescent="0.25">
      <c r="A48" s="31"/>
      <c r="B48" s="56">
        <v>1903</v>
      </c>
      <c r="C48" s="51"/>
      <c r="D48" s="31"/>
      <c r="E48" s="31"/>
      <c r="F48" s="17"/>
      <c r="G48" s="15"/>
      <c r="H48" s="15"/>
    </row>
    <row r="49" spans="1:8" s="16" customFormat="1" hidden="1" x14ac:dyDescent="0.25">
      <c r="A49" s="31"/>
      <c r="B49" s="56">
        <v>1904</v>
      </c>
      <c r="C49" s="51"/>
      <c r="D49" s="31"/>
      <c r="E49" s="31"/>
      <c r="F49" s="17"/>
      <c r="G49" s="15"/>
      <c r="H49" s="15"/>
    </row>
    <row r="50" spans="1:8" s="16" customFormat="1" hidden="1" x14ac:dyDescent="0.25">
      <c r="A50" s="31"/>
      <c r="B50" s="56">
        <v>1905</v>
      </c>
      <c r="C50" s="51"/>
      <c r="D50" s="31"/>
      <c r="E50" s="31"/>
      <c r="F50" s="17"/>
      <c r="G50" s="15"/>
      <c r="H50" s="15"/>
    </row>
    <row r="51" spans="1:8" s="16" customFormat="1" hidden="1" x14ac:dyDescent="0.25">
      <c r="A51" s="31"/>
      <c r="B51" s="56">
        <v>1906</v>
      </c>
      <c r="C51" s="51"/>
      <c r="D51" s="31"/>
      <c r="E51" s="31"/>
      <c r="F51" s="17"/>
      <c r="G51" s="15"/>
      <c r="H51" s="15"/>
    </row>
    <row r="52" spans="1:8" s="16" customFormat="1" hidden="1" x14ac:dyDescent="0.25">
      <c r="A52" s="51"/>
      <c r="B52" s="56">
        <v>1907</v>
      </c>
      <c r="C52" s="51"/>
      <c r="D52" s="51"/>
      <c r="E52" s="51"/>
      <c r="F52" s="17"/>
      <c r="G52" s="15"/>
      <c r="H52" s="15"/>
    </row>
    <row r="53" spans="1:8" s="16" customFormat="1" hidden="1" x14ac:dyDescent="0.25">
      <c r="A53" s="51"/>
      <c r="B53" s="56">
        <v>1908</v>
      </c>
      <c r="C53" s="51"/>
      <c r="D53" s="51"/>
      <c r="E53" s="51"/>
      <c r="F53" s="17"/>
      <c r="G53" s="15"/>
      <c r="H53" s="15"/>
    </row>
    <row r="54" spans="1:8" s="16" customFormat="1" hidden="1" x14ac:dyDescent="0.25">
      <c r="A54" s="51"/>
      <c r="B54" s="56">
        <v>1909</v>
      </c>
      <c r="C54" s="51"/>
      <c r="D54" s="51"/>
      <c r="E54" s="51"/>
      <c r="F54" s="17"/>
      <c r="G54" s="15"/>
      <c r="H54" s="15"/>
    </row>
    <row r="55" spans="1:8" s="16" customFormat="1" hidden="1" x14ac:dyDescent="0.25">
      <c r="A55" s="51"/>
      <c r="B55" s="56">
        <v>1910</v>
      </c>
      <c r="C55" s="51"/>
      <c r="D55" s="51"/>
      <c r="E55" s="51"/>
      <c r="F55" s="17"/>
      <c r="G55" s="15"/>
      <c r="H55" s="15"/>
    </row>
    <row r="56" spans="1:8" s="16" customFormat="1" hidden="1" x14ac:dyDescent="0.25">
      <c r="A56" s="51"/>
      <c r="B56" s="56">
        <v>1911</v>
      </c>
      <c r="C56" s="51"/>
      <c r="D56" s="51"/>
      <c r="E56" s="51"/>
      <c r="F56" s="17"/>
      <c r="G56" s="15"/>
      <c r="H56" s="15"/>
    </row>
    <row r="57" spans="1:8" s="16" customFormat="1" hidden="1" x14ac:dyDescent="0.25">
      <c r="A57" s="51"/>
      <c r="B57" s="56">
        <v>1912</v>
      </c>
      <c r="C57" s="51"/>
      <c r="D57" s="51"/>
      <c r="E57" s="51"/>
      <c r="F57" s="17"/>
      <c r="G57" s="15"/>
      <c r="H57" s="15"/>
    </row>
    <row r="58" spans="1:8" s="16" customFormat="1" hidden="1" x14ac:dyDescent="0.25">
      <c r="A58" s="51"/>
      <c r="B58" s="56">
        <v>1913</v>
      </c>
      <c r="C58" s="51"/>
      <c r="D58" s="51"/>
      <c r="E58" s="51"/>
      <c r="F58" s="17"/>
      <c r="G58" s="15"/>
      <c r="H58" s="15"/>
    </row>
    <row r="59" spans="1:8" s="16" customFormat="1" hidden="1" x14ac:dyDescent="0.25">
      <c r="A59" s="51"/>
      <c r="B59" s="56">
        <v>1914</v>
      </c>
      <c r="C59" s="51"/>
      <c r="D59" s="51"/>
      <c r="E59" s="51"/>
      <c r="F59" s="17"/>
      <c r="G59" s="15"/>
      <c r="H59" s="15"/>
    </row>
    <row r="60" spans="1:8" s="16" customFormat="1" hidden="1" x14ac:dyDescent="0.25">
      <c r="A60" s="51"/>
      <c r="B60" s="56">
        <v>1915</v>
      </c>
      <c r="C60" s="51"/>
      <c r="D60" s="51"/>
      <c r="E60" s="51"/>
      <c r="F60" s="17"/>
      <c r="G60" s="15"/>
      <c r="H60" s="15"/>
    </row>
    <row r="61" spans="1:8" s="16" customFormat="1" hidden="1" x14ac:dyDescent="0.25">
      <c r="A61" s="51"/>
      <c r="B61" s="56">
        <v>1916</v>
      </c>
      <c r="C61" s="51"/>
      <c r="D61" s="51"/>
      <c r="E61" s="51"/>
      <c r="F61" s="17"/>
      <c r="G61" s="15"/>
      <c r="H61" s="15"/>
    </row>
    <row r="62" spans="1:8" s="16" customFormat="1" hidden="1" x14ac:dyDescent="0.25">
      <c r="A62" s="51"/>
      <c r="B62" s="56">
        <v>1917</v>
      </c>
      <c r="C62" s="51"/>
      <c r="D62" s="51"/>
      <c r="E62" s="51"/>
      <c r="F62" s="17"/>
      <c r="G62" s="15"/>
      <c r="H62" s="15"/>
    </row>
    <row r="63" spans="1:8" s="16" customFormat="1" hidden="1" x14ac:dyDescent="0.25">
      <c r="A63" s="51"/>
      <c r="B63" s="56">
        <v>1918</v>
      </c>
      <c r="C63" s="51"/>
      <c r="D63" s="51"/>
      <c r="E63" s="51"/>
      <c r="F63" s="17"/>
      <c r="G63" s="15"/>
      <c r="H63" s="15"/>
    </row>
    <row r="64" spans="1:8" s="16" customFormat="1" hidden="1" x14ac:dyDescent="0.25">
      <c r="A64" s="51"/>
      <c r="B64" s="56">
        <v>1919</v>
      </c>
      <c r="C64" s="51"/>
      <c r="D64" s="51"/>
      <c r="E64" s="51"/>
      <c r="F64" s="17"/>
      <c r="G64" s="15"/>
      <c r="H64" s="15"/>
    </row>
    <row r="65" spans="1:8" s="16" customFormat="1" hidden="1" x14ac:dyDescent="0.25">
      <c r="A65" s="15"/>
      <c r="B65" s="56">
        <v>1920</v>
      </c>
      <c r="C65" s="51"/>
      <c r="D65" s="15"/>
      <c r="E65" s="15"/>
      <c r="F65" s="17"/>
      <c r="G65" s="15"/>
      <c r="H65" s="15"/>
    </row>
    <row r="66" spans="1:8" s="16" customFormat="1" hidden="1" x14ac:dyDescent="0.25">
      <c r="A66" s="15"/>
      <c r="B66" s="56">
        <v>1921</v>
      </c>
      <c r="C66" s="51"/>
      <c r="D66" s="15"/>
      <c r="E66" s="15"/>
      <c r="F66" s="17"/>
      <c r="G66" s="15"/>
      <c r="H66" s="15"/>
    </row>
    <row r="67" spans="1:8" s="16" customFormat="1" hidden="1" x14ac:dyDescent="0.25">
      <c r="A67" s="15"/>
      <c r="B67" s="56">
        <v>1922</v>
      </c>
      <c r="C67" s="51"/>
      <c r="D67" s="15"/>
      <c r="E67" s="15"/>
      <c r="F67" s="17"/>
      <c r="G67" s="15"/>
      <c r="H67" s="15"/>
    </row>
    <row r="68" spans="1:8" s="16" customFormat="1" hidden="1" x14ac:dyDescent="0.25">
      <c r="A68" s="15"/>
      <c r="B68" s="56">
        <v>1923</v>
      </c>
      <c r="C68" s="51"/>
      <c r="D68" s="15"/>
      <c r="E68" s="15"/>
      <c r="F68" s="17"/>
      <c r="G68" s="15"/>
      <c r="H68" s="15"/>
    </row>
    <row r="69" spans="1:8" s="16" customFormat="1" hidden="1" x14ac:dyDescent="0.25">
      <c r="A69" s="15"/>
      <c r="B69" s="56">
        <v>1924</v>
      </c>
      <c r="C69" s="51"/>
      <c r="D69" s="15"/>
      <c r="E69" s="15"/>
      <c r="F69" s="17"/>
      <c r="G69" s="15"/>
      <c r="H69" s="15"/>
    </row>
    <row r="70" spans="1:8" s="16" customFormat="1" hidden="1" x14ac:dyDescent="0.25">
      <c r="A70" s="15"/>
      <c r="B70" s="56">
        <v>1925</v>
      </c>
      <c r="C70" s="51"/>
      <c r="D70" s="15"/>
      <c r="E70" s="15"/>
      <c r="F70" s="17"/>
      <c r="G70" s="15"/>
      <c r="H70" s="15"/>
    </row>
    <row r="71" spans="1:8" s="16" customFormat="1" hidden="1" x14ac:dyDescent="0.25">
      <c r="A71" s="15"/>
      <c r="B71" s="56">
        <v>1926</v>
      </c>
      <c r="C71" s="51"/>
      <c r="D71" s="15"/>
      <c r="E71" s="15"/>
      <c r="F71" s="17"/>
      <c r="G71" s="15"/>
      <c r="H71" s="15"/>
    </row>
    <row r="72" spans="1:8" s="16" customFormat="1" hidden="1" x14ac:dyDescent="0.25">
      <c r="A72" s="15"/>
      <c r="B72" s="56">
        <v>1927</v>
      </c>
      <c r="C72" s="51"/>
      <c r="D72" s="15"/>
      <c r="E72" s="15"/>
      <c r="F72" s="17"/>
      <c r="G72" s="15"/>
      <c r="H72" s="15"/>
    </row>
    <row r="73" spans="1:8" s="16" customFormat="1" hidden="1" x14ac:dyDescent="0.25">
      <c r="A73" s="15"/>
      <c r="B73" s="56">
        <v>1928</v>
      </c>
      <c r="C73" s="51"/>
      <c r="D73" s="15"/>
      <c r="E73" s="15"/>
      <c r="F73" s="17"/>
      <c r="G73" s="15"/>
      <c r="H73" s="15"/>
    </row>
    <row r="74" spans="1:8" s="16" customFormat="1" hidden="1" x14ac:dyDescent="0.25">
      <c r="A74" s="15"/>
      <c r="B74" s="56">
        <v>1929</v>
      </c>
      <c r="C74" s="51"/>
      <c r="D74" s="15"/>
      <c r="E74" s="15"/>
      <c r="F74" s="17"/>
      <c r="G74" s="15"/>
      <c r="H74" s="15"/>
    </row>
    <row r="75" spans="1:8" s="16" customFormat="1" hidden="1" x14ac:dyDescent="0.25">
      <c r="A75" s="15"/>
      <c r="B75" s="56">
        <v>1930</v>
      </c>
      <c r="C75" s="51"/>
      <c r="D75" s="15"/>
      <c r="E75" s="15"/>
      <c r="F75" s="17"/>
      <c r="G75" s="15"/>
      <c r="H75" s="15"/>
    </row>
    <row r="76" spans="1:8" s="16" customFormat="1" hidden="1" x14ac:dyDescent="0.25">
      <c r="A76" s="15"/>
      <c r="B76" s="56">
        <v>1931</v>
      </c>
      <c r="C76" s="51"/>
      <c r="D76" s="15"/>
      <c r="E76" s="15"/>
      <c r="F76" s="17"/>
      <c r="G76" s="15"/>
      <c r="H76" s="15"/>
    </row>
    <row r="77" spans="1:8" s="16" customFormat="1" hidden="1" x14ac:dyDescent="0.25">
      <c r="A77" s="15"/>
      <c r="B77" s="56">
        <v>1932</v>
      </c>
      <c r="C77" s="51"/>
      <c r="D77" s="15"/>
      <c r="E77" s="15"/>
      <c r="F77" s="17"/>
      <c r="G77" s="15"/>
      <c r="H77" s="15"/>
    </row>
    <row r="78" spans="1:8" s="16" customFormat="1" hidden="1" x14ac:dyDescent="0.25">
      <c r="A78" s="15"/>
      <c r="B78" s="56">
        <v>1933</v>
      </c>
      <c r="C78" s="51"/>
      <c r="D78" s="15"/>
      <c r="E78" s="15"/>
      <c r="F78" s="17"/>
      <c r="G78" s="15"/>
      <c r="H78" s="15"/>
    </row>
    <row r="79" spans="1:8" s="16" customFormat="1" hidden="1" x14ac:dyDescent="0.25">
      <c r="A79" s="15"/>
      <c r="B79" s="56">
        <v>1934</v>
      </c>
      <c r="C79" s="51"/>
      <c r="D79" s="15"/>
      <c r="E79" s="15"/>
      <c r="F79" s="17"/>
      <c r="G79" s="15"/>
      <c r="H79" s="15"/>
    </row>
    <row r="80" spans="1:8" s="16" customFormat="1" hidden="1" x14ac:dyDescent="0.25">
      <c r="A80" s="15"/>
      <c r="B80" s="56">
        <v>1935</v>
      </c>
      <c r="C80" s="51"/>
      <c r="D80" s="15"/>
      <c r="E80" s="15"/>
      <c r="F80" s="17"/>
      <c r="G80" s="15"/>
      <c r="H80" s="15"/>
    </row>
    <row r="81" spans="1:8" s="16" customFormat="1" hidden="1" x14ac:dyDescent="0.25">
      <c r="A81" s="15"/>
      <c r="B81" s="56">
        <v>1936</v>
      </c>
      <c r="C81" s="51"/>
      <c r="D81" s="15"/>
      <c r="E81" s="15"/>
      <c r="F81" s="17"/>
      <c r="G81" s="15"/>
      <c r="H81" s="15"/>
    </row>
    <row r="82" spans="1:8" s="16" customFormat="1" hidden="1" x14ac:dyDescent="0.25">
      <c r="A82" s="15"/>
      <c r="B82" s="56">
        <v>1937</v>
      </c>
      <c r="C82" s="51"/>
      <c r="D82" s="15"/>
      <c r="E82" s="15"/>
      <c r="F82" s="17"/>
      <c r="G82" s="15"/>
      <c r="H82" s="15"/>
    </row>
    <row r="83" spans="1:8" s="16" customFormat="1" hidden="1" x14ac:dyDescent="0.25">
      <c r="A83" s="15"/>
      <c r="B83" s="56">
        <v>1938</v>
      </c>
      <c r="C83" s="51"/>
      <c r="D83" s="15"/>
      <c r="E83" s="15"/>
      <c r="F83" s="17"/>
      <c r="G83" s="15"/>
      <c r="H83" s="15"/>
    </row>
    <row r="84" spans="1:8" s="16" customFormat="1" hidden="1" x14ac:dyDescent="0.25">
      <c r="A84" s="15"/>
      <c r="B84" s="56">
        <v>1939</v>
      </c>
      <c r="C84" s="51"/>
      <c r="D84" s="15"/>
      <c r="E84" s="15"/>
      <c r="F84" s="17"/>
      <c r="G84" s="15"/>
      <c r="H84" s="15"/>
    </row>
    <row r="85" spans="1:8" s="16" customFormat="1" hidden="1" x14ac:dyDescent="0.25">
      <c r="A85" s="15"/>
      <c r="B85" s="56">
        <v>1940</v>
      </c>
      <c r="C85" s="51"/>
      <c r="D85" s="15"/>
      <c r="E85" s="15"/>
      <c r="F85" s="17"/>
      <c r="G85" s="15"/>
      <c r="H85" s="15"/>
    </row>
    <row r="86" spans="1:8" s="16" customFormat="1" hidden="1" x14ac:dyDescent="0.25">
      <c r="A86" s="15"/>
      <c r="B86" s="56">
        <v>1941</v>
      </c>
      <c r="C86" s="51"/>
      <c r="D86" s="15"/>
      <c r="E86" s="15"/>
      <c r="F86" s="17"/>
      <c r="G86" s="15"/>
      <c r="H86" s="15"/>
    </row>
    <row r="87" spans="1:8" s="16" customFormat="1" hidden="1" x14ac:dyDescent="0.25">
      <c r="A87" s="15"/>
      <c r="B87" s="56">
        <v>1942</v>
      </c>
      <c r="C87" s="51"/>
      <c r="D87" s="15"/>
      <c r="E87" s="15"/>
      <c r="F87" s="17"/>
      <c r="G87" s="15"/>
      <c r="H87" s="15"/>
    </row>
    <row r="88" spans="1:8" s="16" customFormat="1" hidden="1" x14ac:dyDescent="0.25">
      <c r="A88" s="15"/>
      <c r="B88" s="56">
        <v>1943</v>
      </c>
      <c r="C88" s="51"/>
      <c r="D88" s="15"/>
      <c r="E88" s="15"/>
      <c r="F88" s="17"/>
      <c r="G88" s="15"/>
      <c r="H88" s="15"/>
    </row>
    <row r="89" spans="1:8" s="16" customFormat="1" hidden="1" x14ac:dyDescent="0.25">
      <c r="A89" s="15"/>
      <c r="B89" s="56">
        <v>1944</v>
      </c>
      <c r="C89" s="51"/>
      <c r="D89" s="15"/>
      <c r="E89" s="15"/>
      <c r="F89" s="17"/>
      <c r="G89" s="15"/>
      <c r="H89" s="15"/>
    </row>
    <row r="90" spans="1:8" s="16" customFormat="1" hidden="1" x14ac:dyDescent="0.25">
      <c r="A90" s="15"/>
      <c r="B90" s="56">
        <v>1945</v>
      </c>
      <c r="C90" s="51"/>
      <c r="D90" s="15"/>
      <c r="E90" s="15"/>
      <c r="F90" s="17"/>
      <c r="G90" s="15"/>
      <c r="H90" s="15"/>
    </row>
    <row r="91" spans="1:8" s="16" customFormat="1" hidden="1" x14ac:dyDescent="0.25">
      <c r="A91" s="15"/>
      <c r="B91" s="56">
        <v>1946</v>
      </c>
      <c r="C91" s="51"/>
      <c r="D91" s="15"/>
      <c r="E91" s="15"/>
      <c r="F91" s="17"/>
      <c r="G91" s="15"/>
      <c r="H91" s="15"/>
    </row>
    <row r="92" spans="1:8" s="16" customFormat="1" hidden="1" x14ac:dyDescent="0.25">
      <c r="A92" s="15"/>
      <c r="B92" s="56">
        <v>1947</v>
      </c>
      <c r="C92" s="51"/>
      <c r="D92" s="15"/>
      <c r="E92" s="15"/>
      <c r="F92" s="17"/>
      <c r="G92" s="15"/>
      <c r="H92" s="15"/>
    </row>
    <row r="93" spans="1:8" s="16" customFormat="1" hidden="1" x14ac:dyDescent="0.25">
      <c r="A93" s="15"/>
      <c r="B93" s="56">
        <v>1948</v>
      </c>
      <c r="C93" s="51"/>
      <c r="D93" s="15"/>
      <c r="E93" s="15"/>
      <c r="F93" s="17"/>
      <c r="G93" s="15"/>
      <c r="H93" s="15"/>
    </row>
    <row r="94" spans="1:8" s="16" customFormat="1" hidden="1" x14ac:dyDescent="0.25">
      <c r="A94" s="15"/>
      <c r="B94" s="56">
        <v>1949</v>
      </c>
      <c r="C94" s="51"/>
      <c r="D94" s="15"/>
      <c r="E94" s="15"/>
      <c r="F94" s="17"/>
      <c r="G94" s="15"/>
      <c r="H94" s="15"/>
    </row>
    <row r="95" spans="1:8" s="16" customFormat="1" hidden="1" x14ac:dyDescent="0.25">
      <c r="A95" s="15"/>
      <c r="B95" s="56">
        <v>1950</v>
      </c>
      <c r="C95" s="51"/>
      <c r="D95" s="15"/>
      <c r="E95" s="15"/>
      <c r="F95" s="17"/>
      <c r="G95" s="15"/>
      <c r="H95" s="15"/>
    </row>
    <row r="96" spans="1:8" s="16" customFormat="1" hidden="1" x14ac:dyDescent="0.25">
      <c r="A96" s="15"/>
      <c r="B96" s="56">
        <v>1951</v>
      </c>
      <c r="C96" s="51"/>
      <c r="D96" s="15"/>
      <c r="E96" s="15"/>
      <c r="F96" s="17"/>
      <c r="G96" s="15"/>
      <c r="H96" s="15"/>
    </row>
    <row r="97" spans="1:8" s="16" customFormat="1" hidden="1" x14ac:dyDescent="0.25">
      <c r="A97" s="15"/>
      <c r="B97" s="56">
        <v>1952</v>
      </c>
      <c r="C97" s="51"/>
      <c r="D97" s="15"/>
      <c r="E97" s="15"/>
      <c r="F97" s="17"/>
      <c r="G97" s="15"/>
      <c r="H97" s="15"/>
    </row>
    <row r="98" spans="1:8" s="16" customFormat="1" hidden="1" x14ac:dyDescent="0.25">
      <c r="A98" s="15"/>
      <c r="B98" s="56">
        <v>1953</v>
      </c>
      <c r="C98" s="51"/>
      <c r="D98" s="15"/>
      <c r="E98" s="15"/>
      <c r="F98" s="17"/>
      <c r="G98" s="15"/>
      <c r="H98" s="15"/>
    </row>
    <row r="99" spans="1:8" s="16" customFormat="1" hidden="1" x14ac:dyDescent="0.25">
      <c r="A99" s="15"/>
      <c r="B99" s="56">
        <v>1954</v>
      </c>
      <c r="C99" s="51"/>
      <c r="D99" s="15"/>
      <c r="E99" s="15"/>
      <c r="F99" s="17"/>
      <c r="G99" s="15"/>
      <c r="H99" s="15"/>
    </row>
    <row r="100" spans="1:8" s="16" customFormat="1" hidden="1" x14ac:dyDescent="0.25">
      <c r="A100" s="15"/>
      <c r="B100" s="56">
        <v>1955</v>
      </c>
      <c r="C100" s="51"/>
      <c r="D100" s="15"/>
      <c r="E100" s="15"/>
      <c r="F100" s="17"/>
      <c r="G100" s="15"/>
      <c r="H100" s="15"/>
    </row>
    <row r="101" spans="1:8" s="16" customFormat="1" hidden="1" x14ac:dyDescent="0.25">
      <c r="A101" s="15"/>
      <c r="B101" s="56">
        <v>1956</v>
      </c>
      <c r="C101" s="51"/>
      <c r="D101" s="15"/>
      <c r="E101" s="15"/>
      <c r="F101" s="17"/>
      <c r="G101" s="15"/>
      <c r="H101" s="15"/>
    </row>
    <row r="102" spans="1:8" s="16" customFormat="1" hidden="1" x14ac:dyDescent="0.25">
      <c r="A102" s="15"/>
      <c r="B102" s="56">
        <v>1957</v>
      </c>
      <c r="C102" s="51"/>
      <c r="D102" s="15"/>
      <c r="E102" s="15"/>
      <c r="F102" s="17"/>
      <c r="G102" s="15"/>
      <c r="H102" s="15"/>
    </row>
    <row r="103" spans="1:8" s="16" customFormat="1" hidden="1" x14ac:dyDescent="0.25">
      <c r="A103" s="15"/>
      <c r="B103" s="56">
        <v>1958</v>
      </c>
      <c r="C103" s="51"/>
      <c r="D103" s="15"/>
      <c r="E103" s="15"/>
      <c r="F103" s="17"/>
      <c r="G103" s="15"/>
      <c r="H103" s="15"/>
    </row>
    <row r="104" spans="1:8" s="16" customFormat="1" hidden="1" x14ac:dyDescent="0.25">
      <c r="A104" s="15"/>
      <c r="B104" s="56">
        <v>1959</v>
      </c>
      <c r="C104" s="51"/>
      <c r="D104" s="15"/>
      <c r="E104" s="15"/>
      <c r="F104" s="17"/>
      <c r="G104" s="15"/>
      <c r="H104" s="15"/>
    </row>
    <row r="105" spans="1:8" s="16" customFormat="1" hidden="1" x14ac:dyDescent="0.25">
      <c r="A105" s="15"/>
      <c r="B105" s="56">
        <v>1960</v>
      </c>
      <c r="C105" s="51"/>
      <c r="D105" s="15"/>
      <c r="E105" s="15"/>
      <c r="F105" s="17"/>
      <c r="G105" s="15"/>
      <c r="H105" s="15"/>
    </row>
    <row r="106" spans="1:8" s="16" customFormat="1" hidden="1" x14ac:dyDescent="0.25">
      <c r="A106" s="15"/>
      <c r="B106" s="56">
        <v>1961</v>
      </c>
      <c r="C106" s="51"/>
      <c r="D106" s="15"/>
      <c r="E106" s="15"/>
      <c r="F106" s="17"/>
      <c r="G106" s="15"/>
      <c r="H106" s="15"/>
    </row>
    <row r="107" spans="1:8" s="16" customFormat="1" hidden="1" x14ac:dyDescent="0.25">
      <c r="A107" s="15"/>
      <c r="B107" s="56">
        <v>1962</v>
      </c>
      <c r="C107" s="51"/>
      <c r="D107" s="15"/>
      <c r="E107" s="15"/>
      <c r="F107" s="17"/>
      <c r="G107" s="15"/>
      <c r="H107" s="15"/>
    </row>
    <row r="108" spans="1:8" s="16" customFormat="1" hidden="1" x14ac:dyDescent="0.25">
      <c r="A108" s="15"/>
      <c r="B108" s="56">
        <v>1963</v>
      </c>
      <c r="C108" s="51"/>
      <c r="D108" s="15"/>
      <c r="E108" s="15"/>
      <c r="F108" s="17"/>
      <c r="G108" s="15"/>
      <c r="H108" s="15"/>
    </row>
    <row r="109" spans="1:8" s="16" customFormat="1" hidden="1" x14ac:dyDescent="0.25">
      <c r="A109" s="15"/>
      <c r="B109" s="56">
        <v>1964</v>
      </c>
      <c r="C109" s="51"/>
      <c r="D109" s="15"/>
      <c r="E109" s="15"/>
      <c r="F109" s="17"/>
      <c r="G109" s="15"/>
      <c r="H109" s="15"/>
    </row>
    <row r="110" spans="1:8" s="16" customFormat="1" hidden="1" x14ac:dyDescent="0.25">
      <c r="A110" s="15"/>
      <c r="B110" s="56">
        <v>1965</v>
      </c>
      <c r="C110" s="51"/>
      <c r="D110" s="15"/>
      <c r="E110" s="15"/>
      <c r="F110" s="17"/>
      <c r="G110" s="15"/>
      <c r="H110" s="15"/>
    </row>
    <row r="111" spans="1:8" s="16" customFormat="1" hidden="1" x14ac:dyDescent="0.25">
      <c r="A111" s="15"/>
      <c r="B111" s="56">
        <v>1966</v>
      </c>
      <c r="C111" s="51"/>
      <c r="D111" s="15"/>
      <c r="E111" s="15"/>
      <c r="F111" s="17"/>
      <c r="G111" s="15"/>
      <c r="H111" s="15"/>
    </row>
    <row r="112" spans="1:8" s="16" customFormat="1" hidden="1" x14ac:dyDescent="0.25">
      <c r="A112" s="15"/>
      <c r="B112" s="56">
        <v>1967</v>
      </c>
      <c r="C112" s="51"/>
      <c r="D112" s="15"/>
      <c r="E112" s="15"/>
      <c r="F112" s="17"/>
      <c r="G112" s="15"/>
      <c r="H112" s="15"/>
    </row>
    <row r="113" spans="1:8" s="16" customFormat="1" hidden="1" x14ac:dyDescent="0.25">
      <c r="A113" s="15"/>
      <c r="B113" s="56">
        <v>1968</v>
      </c>
      <c r="C113" s="51"/>
      <c r="D113" s="15"/>
      <c r="E113" s="15"/>
      <c r="F113" s="17"/>
      <c r="G113" s="15"/>
      <c r="H113" s="15"/>
    </row>
    <row r="114" spans="1:8" s="16" customFormat="1" hidden="1" x14ac:dyDescent="0.25">
      <c r="A114" s="15"/>
      <c r="B114" s="56">
        <v>1969</v>
      </c>
      <c r="C114" s="51"/>
      <c r="D114" s="15"/>
      <c r="E114" s="15"/>
      <c r="F114" s="17"/>
      <c r="G114" s="15"/>
      <c r="H114" s="15"/>
    </row>
    <row r="115" spans="1:8" s="16" customFormat="1" hidden="1" x14ac:dyDescent="0.25">
      <c r="A115" s="15"/>
      <c r="B115" s="56">
        <v>1970</v>
      </c>
      <c r="C115" s="51"/>
      <c r="D115" s="15"/>
      <c r="E115" s="15"/>
      <c r="F115" s="17"/>
      <c r="G115" s="15"/>
      <c r="H115" s="15"/>
    </row>
    <row r="116" spans="1:8" s="16" customFormat="1" hidden="1" x14ac:dyDescent="0.25">
      <c r="A116" s="15"/>
      <c r="B116" s="56">
        <v>1971</v>
      </c>
      <c r="C116" s="51"/>
      <c r="D116" s="15"/>
      <c r="E116" s="15"/>
      <c r="F116" s="17"/>
      <c r="G116" s="15"/>
      <c r="H116" s="15"/>
    </row>
    <row r="117" spans="1:8" s="16" customFormat="1" hidden="1" x14ac:dyDescent="0.25">
      <c r="A117" s="15"/>
      <c r="B117" s="56">
        <v>1972</v>
      </c>
      <c r="C117" s="51"/>
      <c r="D117" s="15"/>
      <c r="E117" s="15"/>
      <c r="F117" s="17"/>
      <c r="G117" s="15"/>
      <c r="H117" s="15"/>
    </row>
    <row r="118" spans="1:8" s="16" customFormat="1" hidden="1" x14ac:dyDescent="0.25">
      <c r="A118" s="15"/>
      <c r="B118" s="56">
        <v>1973</v>
      </c>
      <c r="C118" s="51"/>
      <c r="D118" s="15"/>
      <c r="E118" s="15"/>
      <c r="F118" s="17"/>
      <c r="G118" s="15"/>
      <c r="H118" s="15"/>
    </row>
    <row r="119" spans="1:8" s="16" customFormat="1" hidden="1" x14ac:dyDescent="0.25">
      <c r="A119" s="15"/>
      <c r="B119" s="56">
        <v>1974</v>
      </c>
      <c r="C119" s="51"/>
      <c r="D119" s="15"/>
      <c r="E119" s="15"/>
      <c r="F119" s="17"/>
      <c r="G119" s="15"/>
      <c r="H119" s="15"/>
    </row>
    <row r="120" spans="1:8" s="16" customFormat="1" hidden="1" x14ac:dyDescent="0.25">
      <c r="A120" s="15"/>
      <c r="B120" s="56">
        <v>1975</v>
      </c>
      <c r="C120" s="51"/>
      <c r="D120" s="15"/>
      <c r="E120" s="15"/>
      <c r="F120" s="17"/>
      <c r="G120" s="15"/>
      <c r="H120" s="15"/>
    </row>
    <row r="121" spans="1:8" s="16" customFormat="1" hidden="1" x14ac:dyDescent="0.25">
      <c r="A121" s="15"/>
      <c r="B121" s="56">
        <v>1976</v>
      </c>
      <c r="C121" s="51"/>
      <c r="D121" s="15"/>
      <c r="E121" s="15"/>
      <c r="F121" s="17"/>
      <c r="G121" s="15"/>
      <c r="H121" s="15"/>
    </row>
    <row r="122" spans="1:8" s="16" customFormat="1" hidden="1" x14ac:dyDescent="0.25">
      <c r="A122" s="15"/>
      <c r="B122" s="56">
        <v>1977</v>
      </c>
      <c r="C122" s="51"/>
      <c r="D122" s="15"/>
      <c r="E122" s="15"/>
      <c r="F122" s="17"/>
      <c r="G122" s="15"/>
      <c r="H122" s="15"/>
    </row>
    <row r="123" spans="1:8" s="16" customFormat="1" hidden="1" x14ac:dyDescent="0.25">
      <c r="A123" s="15"/>
      <c r="B123" s="56">
        <v>1978</v>
      </c>
      <c r="C123" s="51"/>
      <c r="D123" s="15"/>
      <c r="E123" s="15"/>
      <c r="F123" s="17"/>
      <c r="G123" s="15"/>
      <c r="H123" s="15"/>
    </row>
    <row r="124" spans="1:8" s="16" customFormat="1" hidden="1" x14ac:dyDescent="0.25">
      <c r="A124" s="15"/>
      <c r="B124" s="56">
        <v>1979</v>
      </c>
      <c r="C124" s="51"/>
      <c r="D124" s="15"/>
      <c r="E124" s="15"/>
      <c r="F124" s="17"/>
      <c r="G124" s="15"/>
      <c r="H124" s="15"/>
    </row>
    <row r="125" spans="1:8" s="16" customFormat="1" hidden="1" x14ac:dyDescent="0.25">
      <c r="A125" s="15"/>
      <c r="B125" s="56">
        <v>1980</v>
      </c>
      <c r="C125" s="51"/>
      <c r="D125" s="15"/>
      <c r="E125" s="15"/>
      <c r="F125" s="17"/>
      <c r="G125" s="15"/>
      <c r="H125" s="15"/>
    </row>
    <row r="126" spans="1:8" s="16" customFormat="1" hidden="1" x14ac:dyDescent="0.25">
      <c r="A126" s="15"/>
      <c r="B126" s="56">
        <v>1981</v>
      </c>
      <c r="C126" s="51"/>
      <c r="D126" s="15"/>
      <c r="E126" s="15"/>
      <c r="F126" s="17"/>
      <c r="G126" s="15"/>
      <c r="H126" s="15"/>
    </row>
    <row r="127" spans="1:8" s="16" customFormat="1" hidden="1" x14ac:dyDescent="0.25">
      <c r="A127" s="15"/>
      <c r="B127" s="56">
        <v>1982</v>
      </c>
      <c r="C127" s="51"/>
      <c r="D127" s="15"/>
      <c r="E127" s="15"/>
      <c r="F127" s="17"/>
      <c r="G127" s="15"/>
      <c r="H127" s="15"/>
    </row>
    <row r="128" spans="1:8" s="16" customFormat="1" hidden="1" x14ac:dyDescent="0.25">
      <c r="A128" s="15"/>
      <c r="B128" s="56">
        <v>1983</v>
      </c>
      <c r="C128" s="51"/>
      <c r="D128" s="15"/>
      <c r="E128" s="15"/>
      <c r="F128" s="17"/>
      <c r="G128" s="15"/>
      <c r="H128" s="15"/>
    </row>
    <row r="129" spans="1:8" s="16" customFormat="1" hidden="1" x14ac:dyDescent="0.25">
      <c r="A129" s="15"/>
      <c r="B129" s="56">
        <v>1984</v>
      </c>
      <c r="C129" s="51"/>
      <c r="D129" s="15"/>
      <c r="E129" s="15"/>
      <c r="F129" s="17"/>
      <c r="G129" s="15"/>
      <c r="H129" s="15"/>
    </row>
    <row r="130" spans="1:8" s="16" customFormat="1" hidden="1" x14ac:dyDescent="0.25">
      <c r="A130" s="15"/>
      <c r="B130" s="56">
        <v>1985</v>
      </c>
      <c r="C130" s="51"/>
      <c r="D130" s="15"/>
      <c r="E130" s="15"/>
      <c r="F130" s="17"/>
      <c r="G130" s="15"/>
      <c r="H130" s="15"/>
    </row>
    <row r="131" spans="1:8" s="16" customFormat="1" hidden="1" x14ac:dyDescent="0.25">
      <c r="A131" s="15"/>
      <c r="B131" s="56">
        <v>1986</v>
      </c>
      <c r="C131" s="51"/>
      <c r="D131" s="15"/>
      <c r="E131" s="15"/>
      <c r="F131" s="17"/>
      <c r="G131" s="15"/>
      <c r="H131" s="15"/>
    </row>
    <row r="132" spans="1:8" s="16" customFormat="1" hidden="1" x14ac:dyDescent="0.25">
      <c r="A132" s="15"/>
      <c r="B132" s="56">
        <v>1987</v>
      </c>
      <c r="C132" s="51"/>
      <c r="D132" s="15"/>
      <c r="E132" s="15"/>
      <c r="F132" s="17"/>
      <c r="G132" s="15"/>
      <c r="H132" s="15"/>
    </row>
    <row r="133" spans="1:8" s="16" customFormat="1" hidden="1" x14ac:dyDescent="0.25">
      <c r="A133" s="15"/>
      <c r="B133" s="56">
        <v>1988</v>
      </c>
      <c r="C133" s="51"/>
      <c r="D133" s="15"/>
      <c r="E133" s="15"/>
      <c r="F133" s="17"/>
      <c r="G133" s="15"/>
      <c r="H133" s="15"/>
    </row>
    <row r="134" spans="1:8" s="16" customFormat="1" hidden="1" x14ac:dyDescent="0.25">
      <c r="A134" s="15"/>
      <c r="B134" s="56">
        <v>1989</v>
      </c>
      <c r="C134" s="51"/>
      <c r="D134" s="15"/>
      <c r="E134" s="15"/>
      <c r="F134" s="17"/>
      <c r="G134" s="15"/>
      <c r="H134" s="15"/>
    </row>
    <row r="135" spans="1:8" s="16" customFormat="1" hidden="1" x14ac:dyDescent="0.25">
      <c r="A135" s="15"/>
      <c r="B135" s="56">
        <v>1990</v>
      </c>
      <c r="C135" s="51"/>
      <c r="D135" s="15"/>
      <c r="E135" s="15"/>
      <c r="F135" s="17"/>
      <c r="G135" s="15"/>
      <c r="H135" s="15"/>
    </row>
    <row r="136" spans="1:8" s="16" customFormat="1" hidden="1" x14ac:dyDescent="0.25">
      <c r="A136" s="15"/>
      <c r="B136" s="56">
        <v>1991</v>
      </c>
      <c r="C136" s="51"/>
      <c r="D136" s="15"/>
      <c r="E136" s="15"/>
      <c r="F136" s="17"/>
      <c r="G136" s="15"/>
      <c r="H136" s="15"/>
    </row>
    <row r="137" spans="1:8" s="16" customFormat="1" hidden="1" x14ac:dyDescent="0.25">
      <c r="A137" s="15"/>
      <c r="B137" s="56">
        <v>1992</v>
      </c>
      <c r="C137" s="51"/>
      <c r="D137" s="15"/>
      <c r="E137" s="15"/>
      <c r="F137" s="17"/>
      <c r="G137" s="15"/>
      <c r="H137" s="15"/>
    </row>
    <row r="138" spans="1:8" s="16" customFormat="1" hidden="1" x14ac:dyDescent="0.25">
      <c r="A138" s="15"/>
      <c r="B138" s="56">
        <v>1993</v>
      </c>
      <c r="C138" s="51"/>
      <c r="D138" s="15"/>
      <c r="E138" s="15"/>
      <c r="F138" s="17"/>
      <c r="G138" s="15"/>
      <c r="H138" s="15"/>
    </row>
    <row r="139" spans="1:8" s="16" customFormat="1" hidden="1" x14ac:dyDescent="0.25">
      <c r="A139" s="15"/>
      <c r="B139" s="56">
        <v>1994</v>
      </c>
      <c r="C139" s="51"/>
      <c r="D139" s="15"/>
      <c r="E139" s="15"/>
      <c r="F139" s="17"/>
      <c r="G139" s="15"/>
      <c r="H139" s="15"/>
    </row>
    <row r="140" spans="1:8" s="16" customFormat="1" hidden="1" x14ac:dyDescent="0.25">
      <c r="A140" s="15"/>
      <c r="B140" s="56">
        <v>1995</v>
      </c>
      <c r="C140" s="51"/>
      <c r="D140" s="15"/>
      <c r="E140" s="15"/>
      <c r="F140" s="17"/>
      <c r="G140" s="15"/>
      <c r="H140" s="15"/>
    </row>
    <row r="141" spans="1:8" s="16" customFormat="1" hidden="1" x14ac:dyDescent="0.25">
      <c r="A141" s="15"/>
      <c r="B141" s="56">
        <v>1996</v>
      </c>
      <c r="C141" s="51"/>
      <c r="D141" s="15"/>
      <c r="E141" s="15"/>
      <c r="F141" s="17"/>
      <c r="G141" s="15"/>
      <c r="H141" s="15"/>
    </row>
    <row r="142" spans="1:8" s="16" customFormat="1" hidden="1" x14ac:dyDescent="0.25">
      <c r="A142" s="15"/>
      <c r="B142" s="56">
        <v>1997</v>
      </c>
      <c r="C142" s="51"/>
      <c r="D142" s="15"/>
      <c r="E142" s="15"/>
      <c r="F142" s="17"/>
      <c r="G142" s="15"/>
      <c r="H142" s="15"/>
    </row>
    <row r="143" spans="1:8" s="16" customFormat="1" hidden="1" x14ac:dyDescent="0.25">
      <c r="A143" s="15"/>
      <c r="B143" s="56">
        <v>1998</v>
      </c>
      <c r="C143" s="51"/>
      <c r="D143" s="15"/>
      <c r="E143" s="15"/>
      <c r="F143" s="17"/>
      <c r="G143" s="15"/>
      <c r="H143" s="15"/>
    </row>
    <row r="144" spans="1:8" s="16" customFormat="1" hidden="1" x14ac:dyDescent="0.25">
      <c r="A144" s="15"/>
      <c r="B144" s="56">
        <v>1999</v>
      </c>
      <c r="C144" s="51"/>
      <c r="D144" s="15"/>
      <c r="E144" s="15"/>
      <c r="F144" s="17"/>
      <c r="G144" s="15"/>
      <c r="H144" s="15"/>
    </row>
    <row r="145" spans="1:8" s="16" customFormat="1" hidden="1" x14ac:dyDescent="0.25">
      <c r="A145" s="15"/>
      <c r="B145" s="56">
        <v>2000</v>
      </c>
      <c r="C145" s="51"/>
      <c r="D145" s="15"/>
      <c r="E145" s="15"/>
      <c r="F145" s="17"/>
      <c r="G145" s="15"/>
      <c r="H145" s="15"/>
    </row>
    <row r="146" spans="1:8" s="16" customFormat="1" hidden="1" x14ac:dyDescent="0.25">
      <c r="A146" s="15"/>
      <c r="B146" s="56">
        <v>2001</v>
      </c>
      <c r="C146" s="51"/>
      <c r="D146" s="15"/>
      <c r="E146" s="15"/>
      <c r="F146" s="17"/>
      <c r="G146" s="15"/>
      <c r="H146" s="15"/>
    </row>
    <row r="147" spans="1:8" s="16" customFormat="1" hidden="1" x14ac:dyDescent="0.25">
      <c r="A147" s="15"/>
      <c r="B147" s="56">
        <v>2002</v>
      </c>
      <c r="C147" s="51"/>
      <c r="D147" s="15"/>
      <c r="E147" s="15"/>
      <c r="F147" s="17"/>
      <c r="G147" s="15"/>
      <c r="H147" s="15"/>
    </row>
    <row r="148" spans="1:8" s="16" customFormat="1" hidden="1" x14ac:dyDescent="0.25">
      <c r="A148" s="15"/>
      <c r="B148" s="56">
        <v>2003</v>
      </c>
      <c r="C148" s="51"/>
      <c r="D148" s="15"/>
      <c r="E148" s="15"/>
      <c r="F148" s="17"/>
      <c r="G148" s="15"/>
      <c r="H148" s="15"/>
    </row>
    <row r="149" spans="1:8" s="16" customFormat="1" hidden="1" x14ac:dyDescent="0.25">
      <c r="A149" s="15"/>
      <c r="B149" s="56">
        <v>2004</v>
      </c>
      <c r="C149" s="51"/>
      <c r="D149" s="15"/>
      <c r="E149" s="15"/>
      <c r="F149" s="17"/>
      <c r="G149" s="15"/>
      <c r="H149" s="15"/>
    </row>
    <row r="150" spans="1:8" s="16" customFormat="1" hidden="1" x14ac:dyDescent="0.25">
      <c r="A150" s="15"/>
      <c r="B150" s="56">
        <v>2005</v>
      </c>
      <c r="C150" s="51"/>
      <c r="D150" s="15"/>
      <c r="E150" s="15"/>
      <c r="F150" s="17"/>
      <c r="G150" s="15"/>
      <c r="H150" s="15"/>
    </row>
    <row r="151" spans="1:8" s="16" customFormat="1" hidden="1" x14ac:dyDescent="0.25">
      <c r="A151" s="15"/>
      <c r="B151" s="56">
        <v>2006</v>
      </c>
      <c r="C151" s="51"/>
      <c r="D151" s="15"/>
      <c r="E151" s="15"/>
      <c r="F151" s="17"/>
      <c r="G151" s="15"/>
      <c r="H151" s="15"/>
    </row>
    <row r="152" spans="1:8" s="16" customFormat="1" hidden="1" x14ac:dyDescent="0.25">
      <c r="A152" s="15"/>
      <c r="B152" s="56">
        <v>2007</v>
      </c>
      <c r="C152" s="51"/>
      <c r="D152" s="15"/>
      <c r="E152" s="15"/>
      <c r="F152" s="17"/>
      <c r="G152" s="15"/>
      <c r="H152" s="15"/>
    </row>
    <row r="153" spans="1:8" s="16" customFormat="1" hidden="1" x14ac:dyDescent="0.25">
      <c r="A153" s="15"/>
      <c r="B153" s="56">
        <v>2008</v>
      </c>
      <c r="C153" s="51"/>
      <c r="D153" s="15"/>
      <c r="E153" s="15"/>
      <c r="F153" s="17"/>
      <c r="G153" s="15"/>
      <c r="H153" s="15"/>
    </row>
    <row r="154" spans="1:8" s="16" customFormat="1" hidden="1" x14ac:dyDescent="0.25">
      <c r="A154" s="15"/>
      <c r="B154" s="56">
        <v>2009</v>
      </c>
      <c r="C154" s="51"/>
      <c r="D154" s="15"/>
      <c r="E154" s="15"/>
      <c r="F154" s="17"/>
      <c r="G154" s="15"/>
      <c r="H154" s="15"/>
    </row>
    <row r="155" spans="1:8" s="16" customFormat="1" hidden="1" x14ac:dyDescent="0.25">
      <c r="A155" s="15"/>
      <c r="B155" s="56">
        <v>2010</v>
      </c>
      <c r="C155" s="51"/>
      <c r="D155" s="15"/>
      <c r="E155" s="15"/>
      <c r="F155" s="17"/>
      <c r="G155" s="15"/>
      <c r="H155" s="15"/>
    </row>
    <row r="156" spans="1:8" s="16" customFormat="1" hidden="1" x14ac:dyDescent="0.25">
      <c r="A156" s="15"/>
      <c r="B156" s="56">
        <v>2011</v>
      </c>
      <c r="C156" s="51"/>
      <c r="D156" s="15"/>
      <c r="E156" s="15"/>
      <c r="F156" s="17"/>
      <c r="G156" s="15"/>
      <c r="H156" s="15"/>
    </row>
    <row r="157" spans="1:8" s="16" customFormat="1" hidden="1" x14ac:dyDescent="0.25">
      <c r="A157" s="15"/>
      <c r="B157" s="56">
        <v>2012</v>
      </c>
      <c r="C157" s="51"/>
      <c r="D157" s="15"/>
      <c r="E157" s="15"/>
      <c r="F157" s="17"/>
      <c r="G157" s="15"/>
      <c r="H157" s="15"/>
    </row>
    <row r="158" spans="1:8" s="16" customFormat="1" hidden="1" x14ac:dyDescent="0.25">
      <c r="A158" s="15"/>
      <c r="B158" s="56">
        <v>2013</v>
      </c>
      <c r="C158" s="51"/>
      <c r="D158" s="15"/>
      <c r="E158" s="15"/>
      <c r="F158" s="17"/>
      <c r="G158" s="15"/>
      <c r="H158" s="15"/>
    </row>
    <row r="159" spans="1:8" s="16" customFormat="1" hidden="1" x14ac:dyDescent="0.25">
      <c r="A159" s="15"/>
      <c r="B159" s="56">
        <v>2014</v>
      </c>
      <c r="C159" s="51"/>
      <c r="D159" s="15"/>
      <c r="E159" s="15"/>
      <c r="F159" s="17"/>
      <c r="G159" s="15"/>
      <c r="H159" s="15"/>
    </row>
    <row r="160" spans="1:8" s="16" customFormat="1" hidden="1" x14ac:dyDescent="0.25">
      <c r="A160" s="15"/>
      <c r="B160" s="56">
        <v>2015</v>
      </c>
      <c r="C160" s="51"/>
      <c r="D160" s="15"/>
      <c r="E160" s="15"/>
      <c r="F160" s="17"/>
      <c r="G160" s="15"/>
      <c r="H160" s="15"/>
    </row>
    <row r="161" spans="1:8" s="16" customFormat="1" hidden="1" x14ac:dyDescent="0.25">
      <c r="A161" s="15"/>
      <c r="B161" s="56">
        <v>2016</v>
      </c>
      <c r="C161" s="51"/>
      <c r="D161" s="15"/>
      <c r="E161" s="15"/>
      <c r="F161" s="17"/>
      <c r="G161" s="15"/>
      <c r="H161" s="15"/>
    </row>
    <row r="162" spans="1:8" s="16" customFormat="1" hidden="1" x14ac:dyDescent="0.25">
      <c r="A162" s="15"/>
      <c r="B162" s="56">
        <v>2017</v>
      </c>
      <c r="C162" s="51"/>
      <c r="D162" s="15"/>
      <c r="E162" s="15"/>
      <c r="F162" s="17"/>
      <c r="G162" s="15"/>
      <c r="H162" s="15"/>
    </row>
    <row r="163" spans="1:8" s="16" customFormat="1" hidden="1" x14ac:dyDescent="0.25">
      <c r="A163" s="15"/>
      <c r="B163" s="56">
        <v>2018</v>
      </c>
      <c r="C163" s="51"/>
      <c r="D163" s="15"/>
      <c r="E163" s="15"/>
      <c r="F163" s="17"/>
      <c r="G163" s="15"/>
      <c r="H163" s="15"/>
    </row>
    <row r="164" spans="1:8" s="16" customFormat="1" hidden="1" x14ac:dyDescent="0.25">
      <c r="A164" s="15"/>
      <c r="B164" s="56">
        <v>2019</v>
      </c>
      <c r="C164" s="51"/>
      <c r="D164" s="15"/>
      <c r="E164" s="15"/>
      <c r="F164" s="17"/>
      <c r="G164" s="15"/>
      <c r="H164" s="15"/>
    </row>
    <row r="165" spans="1:8" s="16" customFormat="1" ht="15.75" hidden="1" thickBot="1" x14ac:dyDescent="0.3">
      <c r="A165" s="15"/>
      <c r="B165" s="57">
        <v>2020</v>
      </c>
      <c r="C165" s="51"/>
      <c r="D165" s="15"/>
      <c r="E165" s="15"/>
      <c r="F165" s="17"/>
      <c r="G165" s="15"/>
      <c r="H165" s="15"/>
    </row>
    <row r="166" spans="1:8" s="16" customFormat="1" hidden="1" x14ac:dyDescent="0.25">
      <c r="A166" s="15"/>
      <c r="B166" s="15"/>
      <c r="C166" s="15"/>
      <c r="D166" s="15"/>
      <c r="E166" s="15"/>
      <c r="F166" s="17"/>
      <c r="G166" s="15"/>
      <c r="H166" s="15"/>
    </row>
    <row r="167" spans="1:8" s="16" customFormat="1" x14ac:dyDescent="0.25">
      <c r="A167" s="15"/>
      <c r="B167" s="99"/>
      <c r="C167" s="15"/>
      <c r="D167" s="15"/>
      <c r="E167" s="15"/>
      <c r="F167" s="17"/>
      <c r="G167" s="15"/>
      <c r="H167" s="15"/>
    </row>
    <row r="168" spans="1:8" s="16" customFormat="1" x14ac:dyDescent="0.25">
      <c r="A168" s="15"/>
      <c r="B168" s="15"/>
      <c r="C168" s="15"/>
      <c r="D168" s="15"/>
      <c r="E168" s="15"/>
      <c r="F168" s="17"/>
      <c r="G168" s="15"/>
      <c r="H168" s="15"/>
    </row>
    <row r="169" spans="1:8" s="16" customFormat="1" x14ac:dyDescent="0.25">
      <c r="A169" s="15"/>
      <c r="B169" s="15"/>
      <c r="C169" s="15"/>
      <c r="D169" s="15"/>
      <c r="E169" s="15"/>
      <c r="F169" s="17"/>
      <c r="G169" s="15"/>
      <c r="H169" s="15"/>
    </row>
    <row r="170" spans="1:8" s="16" customFormat="1" x14ac:dyDescent="0.25">
      <c r="A170" s="15"/>
      <c r="B170" s="15"/>
      <c r="C170" s="15"/>
      <c r="D170" s="15"/>
      <c r="E170" s="15"/>
      <c r="F170" s="17"/>
      <c r="G170" s="15"/>
      <c r="H170" s="15"/>
    </row>
    <row r="171" spans="1:8" s="16" customFormat="1" x14ac:dyDescent="0.25">
      <c r="A171" s="15"/>
      <c r="B171" s="15"/>
      <c r="C171" s="15"/>
      <c r="D171" s="15"/>
      <c r="E171" s="15"/>
      <c r="F171" s="17"/>
      <c r="G171" s="15"/>
      <c r="H171" s="15"/>
    </row>
    <row r="172" spans="1:8" s="16" customFormat="1" x14ac:dyDescent="0.25">
      <c r="A172" s="15"/>
      <c r="B172" s="15"/>
      <c r="C172" s="15"/>
      <c r="D172" s="15"/>
      <c r="E172" s="15"/>
      <c r="F172" s="17"/>
      <c r="G172" s="15"/>
      <c r="H172" s="15"/>
    </row>
    <row r="173" spans="1:8" s="16" customFormat="1" x14ac:dyDescent="0.25">
      <c r="A173" s="15"/>
      <c r="B173" s="15"/>
      <c r="C173" s="15"/>
      <c r="D173" s="15"/>
      <c r="E173" s="15"/>
      <c r="F173" s="17"/>
      <c r="G173" s="15"/>
      <c r="H173" s="15"/>
    </row>
    <row r="174" spans="1:8" s="16" customFormat="1" x14ac:dyDescent="0.25">
      <c r="A174" s="15"/>
      <c r="B174" s="15"/>
      <c r="C174" s="15"/>
      <c r="D174" s="15"/>
      <c r="E174" s="15"/>
      <c r="F174" s="17"/>
      <c r="G174" s="15"/>
      <c r="H174" s="15"/>
    </row>
    <row r="175" spans="1:8" s="16" customFormat="1" x14ac:dyDescent="0.25">
      <c r="A175" s="15"/>
      <c r="B175" s="15"/>
      <c r="C175" s="15"/>
      <c r="D175" s="15"/>
      <c r="E175" s="15"/>
      <c r="F175" s="17"/>
      <c r="G175" s="15"/>
      <c r="H175" s="15"/>
    </row>
    <row r="176" spans="1:8" s="16" customFormat="1" x14ac:dyDescent="0.25">
      <c r="A176" s="15"/>
      <c r="B176" s="15"/>
      <c r="C176" s="15"/>
      <c r="D176" s="15"/>
      <c r="E176" s="15"/>
      <c r="F176" s="17"/>
      <c r="G176" s="15"/>
      <c r="H176" s="15"/>
    </row>
    <row r="177" spans="1:8" s="16" customFormat="1" x14ac:dyDescent="0.25">
      <c r="A177" s="15"/>
      <c r="B177" s="15"/>
      <c r="C177" s="15"/>
      <c r="D177" s="15"/>
      <c r="E177" s="15"/>
      <c r="F177" s="17"/>
      <c r="G177" s="15"/>
      <c r="H177" s="15"/>
    </row>
    <row r="178" spans="1:8" s="16" customFormat="1" x14ac:dyDescent="0.25">
      <c r="A178" s="15"/>
      <c r="B178" s="15"/>
      <c r="C178" s="15"/>
      <c r="D178" s="15"/>
      <c r="E178" s="15"/>
      <c r="F178" s="17"/>
      <c r="G178" s="15"/>
      <c r="H178" s="15"/>
    </row>
    <row r="179" spans="1:8" s="16" customFormat="1" x14ac:dyDescent="0.25">
      <c r="A179" s="15"/>
      <c r="B179" s="15"/>
      <c r="C179" s="15"/>
      <c r="D179" s="15"/>
      <c r="E179" s="15"/>
      <c r="F179" s="17"/>
      <c r="G179" s="15"/>
      <c r="H179" s="15"/>
    </row>
    <row r="180" spans="1:8" s="16" customFormat="1" x14ac:dyDescent="0.25">
      <c r="A180" s="15"/>
      <c r="B180" s="15"/>
      <c r="C180" s="15"/>
      <c r="D180" s="15"/>
      <c r="E180" s="15"/>
      <c r="F180" s="17"/>
      <c r="G180" s="15"/>
      <c r="H180" s="15"/>
    </row>
    <row r="181" spans="1:8" s="16" customFormat="1" x14ac:dyDescent="0.25">
      <c r="A181" s="15"/>
      <c r="B181" s="15"/>
      <c r="C181" s="15"/>
      <c r="D181" s="15"/>
      <c r="E181" s="15"/>
      <c r="F181" s="17"/>
      <c r="G181" s="15"/>
      <c r="H181" s="15"/>
    </row>
    <row r="182" spans="1:8" s="16" customFormat="1" x14ac:dyDescent="0.25">
      <c r="A182" s="15"/>
      <c r="B182" s="15"/>
      <c r="C182" s="15"/>
      <c r="D182" s="15"/>
      <c r="E182" s="15"/>
      <c r="F182" s="17"/>
      <c r="G182" s="15"/>
      <c r="H182" s="15"/>
    </row>
    <row r="183" spans="1:8" s="16" customFormat="1" x14ac:dyDescent="0.25">
      <c r="A183" s="15"/>
      <c r="B183" s="15"/>
      <c r="C183" s="15"/>
      <c r="D183" s="15"/>
      <c r="E183" s="15"/>
      <c r="F183" s="17"/>
      <c r="G183" s="15"/>
      <c r="H183" s="15"/>
    </row>
    <row r="184" spans="1:8" s="16" customFormat="1" x14ac:dyDescent="0.25">
      <c r="A184" s="15"/>
      <c r="B184" s="15"/>
      <c r="C184" s="15"/>
      <c r="D184" s="15"/>
      <c r="E184" s="15"/>
      <c r="F184" s="17"/>
      <c r="G184" s="15"/>
      <c r="H184" s="15"/>
    </row>
    <row r="185" spans="1:8" s="16" customFormat="1" x14ac:dyDescent="0.25">
      <c r="A185" s="15"/>
      <c r="B185" s="15"/>
      <c r="C185" s="15"/>
      <c r="D185" s="15"/>
      <c r="E185" s="15"/>
      <c r="F185" s="17"/>
      <c r="G185" s="15"/>
      <c r="H185" s="15"/>
    </row>
    <row r="186" spans="1:8" s="16" customFormat="1" x14ac:dyDescent="0.25">
      <c r="A186" s="15"/>
      <c r="B186" s="15"/>
      <c r="C186" s="15"/>
      <c r="D186" s="15"/>
      <c r="E186" s="15"/>
      <c r="F186" s="17"/>
      <c r="G186" s="15"/>
      <c r="H186" s="15"/>
    </row>
    <row r="187" spans="1:8" s="16" customFormat="1" x14ac:dyDescent="0.25">
      <c r="A187" s="15"/>
      <c r="B187" s="15"/>
      <c r="C187" s="15"/>
      <c r="D187" s="15"/>
      <c r="E187" s="15"/>
      <c r="F187" s="17"/>
      <c r="G187" s="15"/>
      <c r="H187" s="15"/>
    </row>
    <row r="188" spans="1:8" s="16" customFormat="1" x14ac:dyDescent="0.25">
      <c r="A188" s="15"/>
      <c r="B188" s="15"/>
      <c r="C188" s="15"/>
      <c r="D188" s="15"/>
      <c r="E188" s="15"/>
      <c r="F188" s="17"/>
      <c r="G188" s="15"/>
      <c r="H188" s="15"/>
    </row>
    <row r="189" spans="1:8" s="16" customFormat="1" x14ac:dyDescent="0.25">
      <c r="A189" s="15"/>
      <c r="B189" s="15"/>
      <c r="C189" s="15"/>
      <c r="D189" s="15"/>
      <c r="E189" s="15"/>
      <c r="F189" s="17"/>
      <c r="G189" s="15"/>
      <c r="H189" s="15"/>
    </row>
    <row r="190" spans="1:8" s="16" customFormat="1" x14ac:dyDescent="0.25">
      <c r="A190" s="15"/>
      <c r="B190" s="15"/>
      <c r="C190" s="15"/>
      <c r="D190" s="15"/>
      <c r="E190" s="15"/>
      <c r="F190" s="17"/>
      <c r="G190" s="15"/>
      <c r="H190" s="15"/>
    </row>
    <row r="191" spans="1:8" s="16" customFormat="1" x14ac:dyDescent="0.25">
      <c r="A191" s="15"/>
      <c r="B191" s="15"/>
      <c r="C191" s="15"/>
      <c r="D191" s="15"/>
      <c r="E191" s="15"/>
      <c r="F191" s="17"/>
      <c r="G191" s="15"/>
      <c r="H191" s="15"/>
    </row>
    <row r="192" spans="1:8" s="16" customFormat="1" x14ac:dyDescent="0.25">
      <c r="A192" s="15"/>
      <c r="B192" s="15"/>
      <c r="C192" s="15"/>
      <c r="D192" s="15"/>
      <c r="E192" s="15"/>
      <c r="F192" s="17"/>
      <c r="G192" s="15"/>
      <c r="H192" s="15"/>
    </row>
    <row r="193" spans="1:8" s="16" customFormat="1" x14ac:dyDescent="0.25">
      <c r="A193" s="15"/>
      <c r="B193" s="15"/>
      <c r="C193" s="15"/>
      <c r="D193" s="15"/>
      <c r="E193" s="15"/>
      <c r="F193" s="17"/>
      <c r="G193" s="15"/>
      <c r="H193" s="15"/>
    </row>
    <row r="194" spans="1:8" s="16" customFormat="1" x14ac:dyDescent="0.25">
      <c r="A194" s="15"/>
      <c r="B194" s="15"/>
      <c r="C194" s="15"/>
      <c r="D194" s="15"/>
      <c r="E194" s="15"/>
      <c r="F194" s="17"/>
      <c r="G194" s="15"/>
      <c r="H194" s="15"/>
    </row>
    <row r="195" spans="1:8" s="16" customFormat="1" x14ac:dyDescent="0.25">
      <c r="A195" s="15"/>
      <c r="B195" s="15"/>
      <c r="C195" s="15"/>
      <c r="D195" s="15"/>
      <c r="E195" s="15"/>
      <c r="F195" s="17"/>
      <c r="G195" s="15"/>
      <c r="H195" s="15"/>
    </row>
    <row r="196" spans="1:8" s="16" customFormat="1" x14ac:dyDescent="0.25">
      <c r="A196" s="15"/>
      <c r="B196" s="15"/>
      <c r="C196" s="15"/>
      <c r="D196" s="15"/>
      <c r="E196" s="15"/>
      <c r="F196" s="17"/>
      <c r="G196" s="15"/>
      <c r="H196" s="15"/>
    </row>
    <row r="197" spans="1:8" s="16" customFormat="1" x14ac:dyDescent="0.25">
      <c r="A197" s="15"/>
      <c r="B197" s="15"/>
      <c r="C197" s="15"/>
      <c r="D197" s="15"/>
      <c r="E197" s="15"/>
      <c r="F197" s="17"/>
      <c r="G197" s="15"/>
      <c r="H197" s="15"/>
    </row>
    <row r="198" spans="1:8" s="16" customFormat="1" x14ac:dyDescent="0.25">
      <c r="A198" s="15"/>
      <c r="B198" s="15"/>
      <c r="C198" s="15"/>
      <c r="D198" s="15"/>
      <c r="E198" s="15"/>
      <c r="F198" s="17"/>
      <c r="G198" s="15"/>
      <c r="H198" s="15"/>
    </row>
    <row r="199" spans="1:8" s="16" customFormat="1" x14ac:dyDescent="0.25">
      <c r="A199" s="15"/>
      <c r="B199" s="15"/>
      <c r="C199" s="15"/>
      <c r="D199" s="15"/>
      <c r="E199" s="15"/>
      <c r="F199" s="17"/>
      <c r="G199" s="15"/>
      <c r="H199" s="15"/>
    </row>
    <row r="200" spans="1:8" s="16" customFormat="1" x14ac:dyDescent="0.25">
      <c r="A200" s="15"/>
      <c r="B200" s="15"/>
      <c r="C200" s="15"/>
      <c r="D200" s="15"/>
      <c r="E200" s="15"/>
      <c r="F200" s="17"/>
      <c r="G200" s="15"/>
      <c r="H200" s="15"/>
    </row>
    <row r="201" spans="1:8" s="16" customFormat="1" x14ac:dyDescent="0.25">
      <c r="A201" s="15"/>
      <c r="B201" s="15"/>
      <c r="C201" s="15"/>
      <c r="D201" s="15"/>
      <c r="E201" s="15"/>
      <c r="F201" s="17"/>
      <c r="G201" s="15"/>
      <c r="H201" s="15"/>
    </row>
    <row r="202" spans="1:8" s="16" customFormat="1" x14ac:dyDescent="0.25">
      <c r="A202" s="15"/>
      <c r="B202" s="15"/>
      <c r="C202" s="15"/>
      <c r="D202" s="15"/>
      <c r="E202" s="15"/>
      <c r="F202" s="17"/>
      <c r="G202" s="15"/>
      <c r="H202" s="15"/>
    </row>
    <row r="203" spans="1:8" s="16" customFormat="1" x14ac:dyDescent="0.25">
      <c r="A203" s="15"/>
      <c r="B203" s="15"/>
      <c r="C203" s="15"/>
      <c r="D203" s="15"/>
      <c r="E203" s="15"/>
      <c r="F203" s="17"/>
      <c r="G203" s="15"/>
      <c r="H203" s="15"/>
    </row>
    <row r="204" spans="1:8" s="16" customFormat="1" x14ac:dyDescent="0.25">
      <c r="A204" s="15"/>
      <c r="B204" s="15"/>
      <c r="C204" s="15"/>
      <c r="D204" s="15"/>
      <c r="E204" s="15"/>
      <c r="F204" s="17"/>
      <c r="G204" s="15"/>
      <c r="H204" s="15"/>
    </row>
    <row r="205" spans="1:8" s="16" customFormat="1" x14ac:dyDescent="0.25">
      <c r="A205" s="15"/>
      <c r="B205" s="15"/>
      <c r="C205" s="15"/>
      <c r="D205" s="15"/>
      <c r="E205" s="15"/>
      <c r="F205" s="17"/>
      <c r="G205" s="15"/>
      <c r="H205" s="15"/>
    </row>
    <row r="206" spans="1:8" s="16" customFormat="1" x14ac:dyDescent="0.25">
      <c r="A206" s="15"/>
      <c r="B206" s="15"/>
      <c r="C206" s="15"/>
      <c r="D206" s="15"/>
      <c r="E206" s="15"/>
      <c r="F206" s="17"/>
      <c r="G206" s="15"/>
      <c r="H206" s="15"/>
    </row>
    <row r="207" spans="1:8" s="16" customFormat="1" x14ac:dyDescent="0.25">
      <c r="A207" s="15"/>
      <c r="B207" s="15"/>
      <c r="C207" s="15"/>
      <c r="D207" s="15"/>
      <c r="E207" s="15"/>
      <c r="F207" s="17"/>
      <c r="G207" s="15"/>
      <c r="H207" s="15"/>
    </row>
    <row r="208" spans="1:8" s="16" customFormat="1" x14ac:dyDescent="0.25">
      <c r="A208" s="15"/>
      <c r="B208" s="15"/>
      <c r="C208" s="15"/>
      <c r="D208" s="15"/>
      <c r="E208" s="15"/>
      <c r="F208" s="17"/>
      <c r="G208" s="15"/>
      <c r="H208" s="15"/>
    </row>
    <row r="209" spans="1:8" s="16" customFormat="1" x14ac:dyDescent="0.25">
      <c r="A209" s="15"/>
      <c r="B209" s="15"/>
      <c r="C209" s="15"/>
      <c r="D209" s="15"/>
      <c r="E209" s="15"/>
      <c r="F209" s="17"/>
      <c r="G209" s="15"/>
      <c r="H209" s="15"/>
    </row>
    <row r="210" spans="1:8" s="16" customFormat="1" x14ac:dyDescent="0.25">
      <c r="A210" s="15"/>
      <c r="B210" s="15"/>
      <c r="C210" s="15"/>
      <c r="D210" s="15"/>
      <c r="E210" s="15"/>
      <c r="F210" s="17"/>
      <c r="G210" s="15"/>
      <c r="H210" s="15"/>
    </row>
    <row r="211" spans="1:8" s="16" customFormat="1" x14ac:dyDescent="0.25">
      <c r="A211" s="15"/>
      <c r="B211" s="15"/>
      <c r="C211" s="15"/>
      <c r="D211" s="15"/>
      <c r="E211" s="15"/>
      <c r="F211" s="17"/>
      <c r="G211" s="15"/>
      <c r="H211" s="15"/>
    </row>
    <row r="212" spans="1:8" s="16" customFormat="1" x14ac:dyDescent="0.25">
      <c r="A212" s="15"/>
      <c r="B212" s="15"/>
      <c r="C212" s="15"/>
      <c r="D212" s="15"/>
      <c r="E212" s="15"/>
      <c r="F212" s="17"/>
      <c r="G212" s="15"/>
      <c r="H212" s="15"/>
    </row>
    <row r="213" spans="1:8" s="16" customFormat="1" x14ac:dyDescent="0.25">
      <c r="A213" s="15"/>
      <c r="B213" s="15"/>
      <c r="C213" s="15"/>
      <c r="D213" s="15"/>
      <c r="E213" s="15"/>
      <c r="F213" s="17"/>
      <c r="G213" s="15"/>
      <c r="H213" s="15"/>
    </row>
    <row r="214" spans="1:8" s="16" customFormat="1" x14ac:dyDescent="0.25">
      <c r="A214" s="15"/>
      <c r="B214" s="15"/>
      <c r="C214" s="15"/>
      <c r="D214" s="15"/>
      <c r="E214" s="15"/>
      <c r="F214" s="17"/>
      <c r="G214" s="15"/>
      <c r="H214" s="15"/>
    </row>
    <row r="215" spans="1:8" s="16" customFormat="1" x14ac:dyDescent="0.25">
      <c r="A215" s="15"/>
      <c r="B215" s="15"/>
      <c r="C215" s="15"/>
      <c r="D215" s="15"/>
      <c r="E215" s="15"/>
      <c r="F215" s="17"/>
      <c r="G215" s="15"/>
      <c r="H215" s="15"/>
    </row>
    <row r="216" spans="1:8" s="16" customFormat="1" x14ac:dyDescent="0.25">
      <c r="A216" s="15"/>
      <c r="B216" s="15"/>
      <c r="C216" s="15"/>
      <c r="D216" s="15"/>
      <c r="E216" s="15"/>
      <c r="F216" s="17"/>
      <c r="G216" s="15"/>
      <c r="H216" s="15"/>
    </row>
    <row r="217" spans="1:8" s="16" customFormat="1" x14ac:dyDescent="0.25">
      <c r="A217" s="15"/>
      <c r="B217" s="15"/>
      <c r="C217" s="15"/>
      <c r="D217" s="15"/>
      <c r="E217" s="15"/>
      <c r="F217" s="17"/>
      <c r="G217" s="15"/>
      <c r="H217" s="15"/>
    </row>
    <row r="218" spans="1:8" s="16" customFormat="1" x14ac:dyDescent="0.25">
      <c r="A218" s="15"/>
      <c r="B218" s="15"/>
      <c r="C218" s="15"/>
      <c r="D218" s="15"/>
      <c r="E218" s="15"/>
      <c r="F218" s="17"/>
      <c r="G218" s="15"/>
      <c r="H218" s="15"/>
    </row>
    <row r="219" spans="1:8" s="16" customFormat="1" x14ac:dyDescent="0.25">
      <c r="A219" s="15"/>
      <c r="B219" s="15"/>
      <c r="C219" s="15"/>
      <c r="D219" s="15"/>
      <c r="E219" s="15"/>
      <c r="F219" s="17"/>
      <c r="G219" s="15"/>
      <c r="H219" s="15"/>
    </row>
    <row r="220" spans="1:8" s="16" customFormat="1" x14ac:dyDescent="0.25">
      <c r="A220" s="15"/>
      <c r="B220" s="15"/>
      <c r="C220" s="15"/>
      <c r="D220" s="15"/>
      <c r="E220" s="15"/>
      <c r="F220" s="17"/>
      <c r="G220" s="15"/>
      <c r="H220" s="15"/>
    </row>
    <row r="221" spans="1:8" s="16" customFormat="1" x14ac:dyDescent="0.25">
      <c r="A221" s="15"/>
      <c r="B221" s="15"/>
      <c r="C221" s="15"/>
      <c r="D221" s="15"/>
      <c r="E221" s="15"/>
      <c r="F221" s="17"/>
      <c r="G221" s="15"/>
      <c r="H221" s="15"/>
    </row>
    <row r="222" spans="1:8" s="16" customFormat="1" x14ac:dyDescent="0.25">
      <c r="A222" s="15"/>
      <c r="B222" s="15"/>
      <c r="C222" s="15"/>
      <c r="D222" s="15"/>
      <c r="E222" s="15"/>
      <c r="F222" s="17"/>
      <c r="G222" s="15"/>
      <c r="H222" s="15"/>
    </row>
    <row r="223" spans="1:8" s="16" customFormat="1" x14ac:dyDescent="0.25">
      <c r="A223" s="15"/>
      <c r="B223" s="15"/>
      <c r="C223" s="15"/>
      <c r="D223" s="15"/>
      <c r="E223" s="15"/>
      <c r="F223" s="17"/>
      <c r="G223" s="15"/>
      <c r="H223" s="15"/>
    </row>
    <row r="224" spans="1:8" s="16" customFormat="1" x14ac:dyDescent="0.25">
      <c r="A224" s="15"/>
      <c r="B224" s="15"/>
      <c r="C224" s="15"/>
      <c r="D224" s="15"/>
      <c r="E224" s="15"/>
      <c r="F224" s="17"/>
      <c r="G224" s="15"/>
      <c r="H224" s="15"/>
    </row>
    <row r="225" spans="1:8" s="16" customFormat="1" x14ac:dyDescent="0.25">
      <c r="A225" s="15"/>
      <c r="B225" s="15"/>
      <c r="C225" s="15"/>
      <c r="D225" s="15"/>
      <c r="E225" s="15"/>
      <c r="F225" s="17"/>
      <c r="G225" s="15"/>
      <c r="H225" s="15"/>
    </row>
    <row r="226" spans="1:8" s="16" customFormat="1" x14ac:dyDescent="0.25">
      <c r="A226" s="15"/>
      <c r="B226" s="15"/>
      <c r="C226" s="15"/>
      <c r="D226" s="15"/>
      <c r="E226" s="15"/>
      <c r="F226" s="17"/>
      <c r="G226" s="15"/>
      <c r="H226" s="15"/>
    </row>
    <row r="227" spans="1:8" s="16" customFormat="1" x14ac:dyDescent="0.25">
      <c r="A227" s="15"/>
      <c r="B227" s="15"/>
      <c r="C227" s="15"/>
      <c r="D227" s="15"/>
      <c r="E227" s="15"/>
      <c r="F227" s="17"/>
      <c r="G227" s="15"/>
      <c r="H227" s="15"/>
    </row>
    <row r="228" spans="1:8" s="16" customFormat="1" x14ac:dyDescent="0.25">
      <c r="A228" s="15"/>
      <c r="B228" s="15"/>
      <c r="C228" s="15"/>
      <c r="D228" s="15"/>
      <c r="E228" s="15"/>
      <c r="F228" s="17"/>
      <c r="G228" s="15"/>
      <c r="H228" s="15"/>
    </row>
    <row r="229" spans="1:8" s="16" customFormat="1" x14ac:dyDescent="0.25">
      <c r="A229" s="15"/>
      <c r="B229" s="15"/>
      <c r="C229" s="15"/>
      <c r="D229" s="15"/>
      <c r="E229" s="15"/>
      <c r="F229" s="17"/>
      <c r="G229" s="15"/>
      <c r="H229" s="15"/>
    </row>
    <row r="230" spans="1:8" s="16" customFormat="1" x14ac:dyDescent="0.25">
      <c r="A230" s="15"/>
      <c r="B230" s="15"/>
      <c r="C230" s="15"/>
      <c r="D230" s="15"/>
      <c r="E230" s="15"/>
      <c r="F230" s="17"/>
      <c r="G230" s="15"/>
      <c r="H230" s="15"/>
    </row>
    <row r="231" spans="1:8" s="16" customFormat="1" x14ac:dyDescent="0.25">
      <c r="A231" s="15"/>
      <c r="B231" s="15"/>
      <c r="C231" s="15"/>
      <c r="D231" s="15"/>
      <c r="E231" s="15"/>
      <c r="F231" s="17"/>
      <c r="G231" s="15"/>
      <c r="H231" s="15"/>
    </row>
    <row r="232" spans="1:8" s="16" customFormat="1" x14ac:dyDescent="0.25">
      <c r="A232" s="15"/>
      <c r="B232" s="15"/>
      <c r="C232" s="15"/>
      <c r="D232" s="15"/>
      <c r="E232" s="15"/>
      <c r="F232" s="17"/>
      <c r="G232" s="15"/>
      <c r="H232" s="15"/>
    </row>
    <row r="233" spans="1:8" s="16" customFormat="1" x14ac:dyDescent="0.25">
      <c r="A233" s="15"/>
      <c r="B233" s="15"/>
      <c r="C233" s="15"/>
      <c r="D233" s="15"/>
      <c r="E233" s="15"/>
      <c r="F233" s="17"/>
      <c r="G233" s="15"/>
      <c r="H233" s="15"/>
    </row>
    <row r="234" spans="1:8" s="16" customFormat="1" x14ac:dyDescent="0.25">
      <c r="A234" s="15"/>
      <c r="B234" s="15"/>
      <c r="C234" s="15"/>
      <c r="D234" s="15"/>
      <c r="E234" s="15"/>
      <c r="F234" s="17"/>
      <c r="G234" s="15"/>
      <c r="H234" s="15"/>
    </row>
    <row r="235" spans="1:8" s="16" customFormat="1" x14ac:dyDescent="0.25">
      <c r="A235" s="15"/>
      <c r="B235" s="15"/>
      <c r="C235" s="15"/>
      <c r="D235" s="15"/>
      <c r="E235" s="15"/>
      <c r="F235" s="17"/>
      <c r="G235" s="15"/>
      <c r="H235" s="15"/>
    </row>
  </sheetData>
  <mergeCells count="9">
    <mergeCell ref="B19:D19"/>
    <mergeCell ref="B20:D20"/>
    <mergeCell ref="B21:D21"/>
    <mergeCell ref="A1:D1"/>
    <mergeCell ref="A3:E3"/>
    <mergeCell ref="B4:D4"/>
    <mergeCell ref="C6:D6"/>
    <mergeCell ref="A8:E8"/>
    <mergeCell ref="A18:E18"/>
  </mergeCells>
  <conditionalFormatting sqref="D10:D17">
    <cfRule type="containsText" dxfId="4" priority="4" operator="containsText" text="Complete">
      <formula>NOT(ISERROR(SEARCH("Complete",D10)))</formula>
    </cfRule>
    <cfRule type="containsText" dxfId="3" priority="5" operator="containsText" text="failed">
      <formula>NOT(ISERROR(SEARCH("failed",D10)))</formula>
    </cfRule>
  </conditionalFormatting>
  <conditionalFormatting sqref="E10:E17">
    <cfRule type="containsText" dxfId="2" priority="1" operator="containsText" text="5">
      <formula>NOT(ISERROR(SEARCH("5",E10)))</formula>
    </cfRule>
    <cfRule type="containsText" dxfId="1" priority="2" operator="containsText" text=".">
      <formula>NOT(ISERROR(SEARCH(".",E10)))</formula>
    </cfRule>
    <cfRule type="containsText" dxfId="0" priority="3" operator="containsText" text="100">
      <formula>NOT(ISERROR(SEARCH("100",E10)))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1</xdr:col>
                    <xdr:colOff>9525</xdr:colOff>
                    <xdr:row>8</xdr:row>
                    <xdr:rowOff>180975</xdr:rowOff>
                  </from>
                  <to>
                    <xdr:col>3</xdr:col>
                    <xdr:colOff>4229100</xdr:colOff>
                    <xdr:row>10</xdr:row>
                    <xdr:rowOff>57150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1</xdr:col>
                    <xdr:colOff>9525</xdr:colOff>
                    <xdr:row>10</xdr:row>
                    <xdr:rowOff>0</xdr:rowOff>
                  </from>
                  <to>
                    <xdr:col>3</xdr:col>
                    <xdr:colOff>4229100</xdr:colOff>
                    <xdr:row>11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Start</vt:lpstr>
      <vt:lpstr>G Training</vt:lpstr>
      <vt:lpstr>I Data Protection</vt:lpstr>
      <vt:lpstr>H Cyber Security</vt:lpstr>
      <vt:lpstr>Summary</vt:lpstr>
      <vt:lpstr>Finish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Ruane</dc:creator>
  <cp:lastModifiedBy>Michael Ruane</cp:lastModifiedBy>
  <dcterms:created xsi:type="dcterms:W3CDTF">2018-04-18T10:00:11Z</dcterms:created>
  <dcterms:modified xsi:type="dcterms:W3CDTF">2019-05-13T09:13:33Z</dcterms:modified>
</cp:coreProperties>
</file>